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LKM1\OrgData\ES_fondi\ESDepartaments\PHARE UN CITI ES FONDI\NORV_EEZ\EEZ_NORV_2014-2021\01_LOCAL-DEV_VARAM\00_UZRAUDZIBA\Projektu istenosanas veidlapas\"/>
    </mc:Choice>
  </mc:AlternateContent>
  <xr:revisionPtr revIDLastSave="0" documentId="8_{9E3A9765-4DD7-4AFC-8668-8BE9CD416CD2}" xr6:coauthVersionLast="47" xr6:coauthVersionMax="47" xr10:uidLastSave="{00000000-0000-0000-0000-000000000000}"/>
  <bookViews>
    <workbookView xWindow="-110" yWindow="-110" windowWidth="34620" windowHeight="14020" tabRatio="762" xr2:uid="{00000000-000D-0000-FFFF-FFFF00000000}"/>
  </bookViews>
  <sheets>
    <sheet name="1.-3.Sākumlapa" sheetId="1" r:id="rId1"/>
    <sheet name="4.Aktivitāšu progress" sheetId="2" r:id="rId2"/>
    <sheet name="5.Riski" sheetId="3" r:id="rId3"/>
    <sheet name="6.Auditu rezultāti" sheetId="4" r:id="rId4"/>
    <sheet name="7.Publicitāte" sheetId="5" r:id="rId5"/>
    <sheet name="8.Divpusējā sadarbība" sheetId="16" r:id="rId6"/>
    <sheet name="9.Iepirkumu līgumi" sheetId="6" r:id="rId7"/>
    <sheet name="10.Darba līgumi" sheetId="7" r:id="rId8"/>
    <sheet name="11.Aktivitāšu finanšu progress" sheetId="8" r:id="rId9"/>
    <sheet name="12.Mērķu un rezultātu statuss" sheetId="9" r:id="rId10"/>
    <sheet name="13.Projekta rezultāti, iznākumi" sheetId="10" r:id="rId11"/>
    <sheet name="14.Starpposma rezultāti" sheetId="17" r:id="rId12"/>
    <sheet name="15.Attiecināmo izdevumu kops" sheetId="12" r:id="rId13"/>
    <sheet name="16.Pārskata perioda izdevumi" sheetId="13" r:id="rId14"/>
    <sheet name="Apliecinājums" sheetId="14" r:id="rId15"/>
    <sheet name="Pielikumi" sheetId="15" r:id="rId16"/>
  </sheets>
  <definedNames>
    <definedName name="_xlnm.Print_Area" localSheetId="0">'1.-3.Sākumlapa'!$A$1:$H$52</definedName>
    <definedName name="_xlnm.Print_Area" localSheetId="7">'10.Darba līgumi'!#REF!</definedName>
    <definedName name="_xlnm.Print_Area" localSheetId="8">'11.Aktivitāšu finanšu progress'!$A$1:$J$15</definedName>
    <definedName name="_xlnm.Print_Area" localSheetId="9">'12.Mērķu un rezultātu statuss'!$A$1:$H$5</definedName>
    <definedName name="_xlnm.Print_Area" localSheetId="12">'15.Attiecināmo izdevumu kops'!$A$1:$L$43</definedName>
    <definedName name="_xlnm.Print_Area" localSheetId="13">'16.Pārskata perioda izdevumi'!$A$1:$P$21</definedName>
    <definedName name="_xlnm.Print_Area" localSheetId="1">'4.Aktivitāšu progress'!#REF!</definedName>
    <definedName name="_xlnm.Print_Area" localSheetId="2">'5.Riski'!$A$1:$G$7</definedName>
    <definedName name="_xlnm.Print_Area" localSheetId="3">'6.Auditu rezultāti'!$A$1:$F$22</definedName>
    <definedName name="_xlnm.Print_Area" localSheetId="4">'7.Publicitāte'!#REF!</definedName>
    <definedName name="_xlnm.Print_Area" localSheetId="5">'8.Divpusējā sadarbība'!$A$1:$L$12</definedName>
    <definedName name="_xlnm.Print_Area" localSheetId="6">'9.Iepirkumu līgumi'!$A$1:$N$19</definedName>
    <definedName name="_xlnm.Print_Area" localSheetId="14">Apliecinājums!$A$1:$N$16</definedName>
    <definedName name="_xlnm.Print_Area" localSheetId="15">Pielikumi!$A$1:$D$15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H30" i="1" l="1"/>
  <c r="I42" i="12"/>
  <c r="J42" i="12" s="1"/>
  <c r="I43" i="12"/>
  <c r="J43" i="12" s="1"/>
  <c r="I41" i="12"/>
  <c r="J41" i="12" s="1"/>
  <c r="I37" i="12"/>
  <c r="J37" i="12" s="1"/>
  <c r="I36" i="12"/>
  <c r="J36" i="12" s="1"/>
  <c r="G31" i="12"/>
  <c r="H31" i="12"/>
  <c r="F31" i="12"/>
  <c r="I33" i="12"/>
  <c r="J33" i="12" s="1"/>
  <c r="I34" i="12"/>
  <c r="J34" i="12" s="1"/>
  <c r="I32" i="12"/>
  <c r="I31" i="12" s="1"/>
  <c r="H22" i="12"/>
  <c r="G22" i="12"/>
  <c r="F22" i="12"/>
  <c r="J32" i="12" l="1"/>
  <c r="J31" i="12" s="1"/>
  <c r="I24" i="12"/>
  <c r="J24" i="12" s="1"/>
  <c r="I25" i="12"/>
  <c r="J25" i="12" s="1"/>
  <c r="I26" i="12"/>
  <c r="J26" i="12" s="1"/>
  <c r="I27" i="12"/>
  <c r="J27" i="12" s="1"/>
  <c r="I28" i="12"/>
  <c r="J28" i="12" s="1"/>
  <c r="I29" i="12"/>
  <c r="J29" i="12" s="1"/>
  <c r="I30" i="12"/>
  <c r="J30" i="12" s="1"/>
  <c r="I23" i="12"/>
  <c r="I21" i="12"/>
  <c r="J21" i="12" s="1"/>
  <c r="I20" i="12"/>
  <c r="J20" i="12" s="1"/>
  <c r="I18" i="12"/>
  <c r="J18" i="12" s="1"/>
  <c r="I17" i="12"/>
  <c r="J17" i="12" s="1"/>
  <c r="G19" i="12"/>
  <c r="H19" i="12"/>
  <c r="F19" i="12"/>
  <c r="I14" i="12"/>
  <c r="J14" i="12" s="1"/>
  <c r="I13" i="12"/>
  <c r="J13" i="12" s="1"/>
  <c r="I11" i="12"/>
  <c r="J11" i="12" s="1"/>
  <c r="I10" i="12"/>
  <c r="J10" i="12" s="1"/>
  <c r="G16" i="12"/>
  <c r="H16" i="12"/>
  <c r="F16" i="12"/>
  <c r="F9" i="12"/>
  <c r="G9" i="12"/>
  <c r="H9" i="12"/>
  <c r="F7" i="12" l="1"/>
  <c r="F39" i="12" s="1"/>
  <c r="F38" i="12" s="1"/>
  <c r="F15" i="12"/>
  <c r="J23" i="12"/>
  <c r="J22" i="12" s="1"/>
  <c r="I22" i="12"/>
  <c r="H15" i="12"/>
  <c r="G15" i="12"/>
  <c r="J19" i="12"/>
  <c r="J16" i="12"/>
  <c r="I19" i="12"/>
  <c r="I16" i="12"/>
  <c r="H7" i="12"/>
  <c r="H39" i="12" s="1"/>
  <c r="G7" i="12"/>
  <c r="G39" i="12" s="1"/>
  <c r="G38" i="12" s="1"/>
  <c r="I9" i="12"/>
  <c r="J9" i="12" s="1"/>
  <c r="I7" i="12" l="1"/>
  <c r="J7" i="12" s="1"/>
  <c r="I39" i="12"/>
  <c r="J39" i="12" s="1"/>
  <c r="J38" i="12" s="1"/>
  <c r="H38" i="12"/>
  <c r="J15" i="12"/>
  <c r="I15" i="12"/>
  <c r="G12" i="12"/>
  <c r="G8" i="12" s="1"/>
  <c r="G6" i="12" s="1"/>
  <c r="H12" i="12"/>
  <c r="H8" i="12" s="1"/>
  <c r="H6" i="12" s="1"/>
  <c r="I12" i="12"/>
  <c r="J12" i="12"/>
  <c r="F12" i="12"/>
  <c r="F8" i="12" s="1"/>
  <c r="F6" i="12" s="1"/>
  <c r="I6" i="12" l="1"/>
  <c r="J6" i="12" s="1"/>
  <c r="K39" i="12"/>
  <c r="I38" i="12"/>
  <c r="F40" i="12"/>
  <c r="H5" i="16"/>
  <c r="G14" i="17" l="1"/>
  <c r="G13" i="17"/>
  <c r="G12" i="17"/>
  <c r="G11" i="17"/>
  <c r="G10" i="17"/>
  <c r="G9" i="17"/>
  <c r="G8" i="17"/>
  <c r="G7" i="17"/>
  <c r="K7" i="10"/>
  <c r="K8" i="10"/>
  <c r="K9" i="10"/>
  <c r="K10" i="10"/>
  <c r="K11" i="10"/>
  <c r="K12" i="10"/>
  <c r="K13" i="10"/>
  <c r="K14" i="10"/>
  <c r="K15" i="10"/>
  <c r="K16" i="10"/>
  <c r="K6" i="10"/>
  <c r="J15" i="7"/>
  <c r="J14" i="7"/>
  <c r="J13" i="7"/>
  <c r="J12" i="7"/>
  <c r="J11" i="7"/>
  <c r="J10" i="7"/>
  <c r="J9" i="7"/>
  <c r="J8" i="7"/>
  <c r="J7" i="7"/>
  <c r="J6" i="7"/>
  <c r="L12" i="5"/>
  <c r="L11" i="5"/>
  <c r="L10" i="5"/>
  <c r="L9" i="5"/>
  <c r="L8" i="5"/>
  <c r="L7" i="5"/>
  <c r="L6" i="5"/>
  <c r="G11" i="3"/>
  <c r="G10" i="3"/>
  <c r="G9" i="3"/>
  <c r="G8" i="3"/>
  <c r="G7" i="3"/>
  <c r="G6" i="3"/>
  <c r="G5" i="3"/>
  <c r="G29" i="3"/>
  <c r="G28" i="3"/>
  <c r="G27" i="3"/>
  <c r="G26" i="3"/>
  <c r="G25" i="3"/>
  <c r="G24" i="3"/>
  <c r="G23" i="3"/>
  <c r="J23" i="2"/>
  <c r="J18" i="2"/>
  <c r="J17" i="2"/>
  <c r="J16" i="2"/>
  <c r="J15" i="2"/>
  <c r="J14" i="2"/>
  <c r="J13" i="2"/>
  <c r="J12" i="2"/>
  <c r="J11" i="2"/>
  <c r="J10" i="2"/>
  <c r="J9" i="2"/>
  <c r="J8" i="2"/>
  <c r="J7" i="2"/>
  <c r="J6" i="2"/>
  <c r="J5" i="2"/>
  <c r="H24" i="1"/>
  <c r="P8" i="13" l="1"/>
  <c r="P9" i="13"/>
  <c r="P10" i="13"/>
  <c r="P11" i="13"/>
  <c r="P12" i="13"/>
  <c r="P13" i="13"/>
  <c r="P14" i="13"/>
  <c r="P7" i="13"/>
  <c r="L8" i="12"/>
  <c r="G7" i="8" l="1"/>
  <c r="G8" i="8"/>
  <c r="G9" i="8"/>
  <c r="G10" i="8"/>
  <c r="G11" i="8"/>
  <c r="G12" i="8"/>
  <c r="G13" i="8"/>
  <c r="G14" i="8"/>
  <c r="G6" i="8"/>
  <c r="G15" i="8" l="1"/>
  <c r="M15" i="13"/>
  <c r="M16" i="13" s="1"/>
  <c r="N15" i="13"/>
  <c r="L15" i="13"/>
  <c r="L16" i="13" s="1"/>
  <c r="L22" i="12"/>
  <c r="L27" i="12"/>
  <c r="L28" i="12"/>
  <c r="L29" i="12"/>
  <c r="L31" i="12"/>
  <c r="L32" i="12"/>
  <c r="L39" i="12"/>
  <c r="H40" i="12"/>
  <c r="I8" i="12"/>
  <c r="J8" i="12" s="1"/>
  <c r="G40" i="12"/>
  <c r="H5" i="9"/>
  <c r="I7" i="8"/>
  <c r="I8" i="8"/>
  <c r="I9" i="8"/>
  <c r="I10" i="8"/>
  <c r="I11" i="8"/>
  <c r="I12" i="8"/>
  <c r="I13" i="8"/>
  <c r="I14" i="8"/>
  <c r="I6" i="8"/>
  <c r="H7" i="8"/>
  <c r="H8" i="8"/>
  <c r="H9" i="8"/>
  <c r="H10" i="8"/>
  <c r="H11" i="8"/>
  <c r="H12" i="8"/>
  <c r="H13" i="8"/>
  <c r="H14" i="8"/>
  <c r="H6" i="8"/>
  <c r="H15" i="8" s="1"/>
  <c r="J7" i="8"/>
  <c r="J8" i="8"/>
  <c r="J9" i="8"/>
  <c r="J10" i="8"/>
  <c r="J11" i="8"/>
  <c r="J12" i="8"/>
  <c r="J13" i="8"/>
  <c r="J14" i="8"/>
  <c r="J6" i="8"/>
  <c r="N8" i="6"/>
  <c r="N9" i="6"/>
  <c r="N10" i="6"/>
  <c r="N11" i="6"/>
  <c r="N12" i="6"/>
  <c r="N13" i="6"/>
  <c r="N14" i="6"/>
  <c r="N15" i="6"/>
  <c r="N16" i="6"/>
  <c r="N7" i="6"/>
  <c r="F11" i="4"/>
  <c r="F12" i="4"/>
  <c r="F13" i="4"/>
  <c r="F14" i="4"/>
  <c r="F15" i="4"/>
  <c r="F16" i="4"/>
  <c r="F10" i="4"/>
  <c r="H50" i="1"/>
  <c r="H49" i="1"/>
  <c r="H48" i="1"/>
  <c r="H47" i="1"/>
  <c r="H46" i="1"/>
  <c r="H45" i="1"/>
  <c r="H44" i="1"/>
  <c r="H43" i="1"/>
  <c r="H42" i="1"/>
  <c r="H41" i="1"/>
  <c r="H40" i="1"/>
  <c r="H36" i="1"/>
  <c r="H35" i="1"/>
  <c r="H34" i="1"/>
  <c r="H33" i="1"/>
  <c r="H32" i="1"/>
  <c r="H31" i="1"/>
  <c r="H29" i="1"/>
  <c r="H28" i="1"/>
  <c r="H23" i="1"/>
  <c r="H22" i="1"/>
  <c r="H21" i="1"/>
  <c r="H20" i="1"/>
  <c r="H19" i="1"/>
  <c r="N16" i="13" l="1"/>
  <c r="J40" i="12"/>
  <c r="K6" i="12"/>
  <c r="I15" i="8"/>
  <c r="I40" i="12"/>
  <c r="K8" i="12" l="1"/>
</calcChain>
</file>

<file path=xl/sharedStrings.xml><?xml version="1.0" encoding="utf-8"?>
<sst xmlns="http://schemas.openxmlformats.org/spreadsheetml/2006/main" count="286" uniqueCount="249">
  <si>
    <t>PROJEKTA PĀRSKATS</t>
  </si>
  <si>
    <t>Projekta pārskats tiks pieņemts tikai šādā formā.</t>
  </si>
  <si>
    <t>1. INFORMĀCIJA PAR PĀRSKATU</t>
  </si>
  <si>
    <t>Pārskata numurs</t>
  </si>
  <si>
    <t>Pārskata perioda sākuma datums (dd.mm.yyyy.)</t>
  </si>
  <si>
    <t>Pārskata perioda beigu datums (dd.mm.yyyy.)</t>
  </si>
  <si>
    <t>Vai šis ir pēdējais pārskats?</t>
  </si>
  <si>
    <t>2. INFORMĀCIJA PAR PROJEKTU UN LĪGUMU</t>
  </si>
  <si>
    <t>Līguma numurs</t>
  </si>
  <si>
    <t>Finanšu instrumenta nosaukums</t>
  </si>
  <si>
    <t>Programmas nosaukums</t>
  </si>
  <si>
    <t>Līguma noslēgšanas datums (dd.mm.yyyy.)</t>
  </si>
  <si>
    <t>Projekta sākuma datums (dd.mm.yyyy.)</t>
  </si>
  <si>
    <t>Projekta beigu datums (dd.mm.yyyy.)</t>
  </si>
  <si>
    <t>3. LĪDZFINANSĒJUMA SAŅĒMĒJS</t>
  </si>
  <si>
    <t>Nosaukums</t>
  </si>
  <si>
    <t>Juridiskais statuss</t>
  </si>
  <si>
    <t>Reģistrācijas numurs</t>
  </si>
  <si>
    <t>Līdzfinansējuma saņēmēja atbildīgā persona, kas paraksta pārskatu (amats, vārds, uzvārds)</t>
  </si>
  <si>
    <t>Projekta kontaktpersona (amats, vārds, uzvārds)</t>
  </si>
  <si>
    <t>Tālrunis</t>
  </si>
  <si>
    <t>E-pasta adrese</t>
  </si>
  <si>
    <t>Pārskatu sagatavoja (amats, vārds, uzvārds)</t>
  </si>
  <si>
    <t>Pārskata sagatavotāja tālrunis</t>
  </si>
  <si>
    <t>Pārskata sagatavotāja e-pasta adrese</t>
  </si>
  <si>
    <t>Nr.p. k.</t>
  </si>
  <si>
    <t>1.</t>
  </si>
  <si>
    <t>1.1.</t>
  </si>
  <si>
    <t>1.2.</t>
  </si>
  <si>
    <t>…</t>
  </si>
  <si>
    <t>2.</t>
  </si>
  <si>
    <t>2.1.</t>
  </si>
  <si>
    <t>2.2.</t>
  </si>
  <si>
    <t>3.</t>
  </si>
  <si>
    <t>3.1.</t>
  </si>
  <si>
    <t>3.2.</t>
  </si>
  <si>
    <t>Nē</t>
  </si>
  <si>
    <t>Jā</t>
  </si>
  <si>
    <t>6. PĀRSKATS PAR PROJEKTĀ VEIKTO PĀRBAUŽU UN AUDITU REZULTĀTIEM, KONSTATĒTO TRŪKUMU NOVĒRŠANU UN IETEIKUMU IEVIEŠANU</t>
  </si>
  <si>
    <t>Vai projekta īstenošanas vietā ir bijuši uzraudzības, kontroles un audita institūciju apmeklējumi un veikti auditi un/vai pārbaudes?</t>
  </si>
  <si>
    <t>Ja atzīmēts Jā, lūdzu norādīt:</t>
  </si>
  <si>
    <t>No kādām institūcijām bijuši apmeklējumi, kad (norādīt datumu)</t>
  </si>
  <si>
    <t>Pārbaudes/audita slēdziens. Kādi trūkumi konstatēti, norādījumi un ieteikumi saņemti no institūcijām, kas veikušas pārbaudi</t>
  </si>
  <si>
    <t>Kādas darbības veiktas norādīto trūkumu (ja tādi identificēti) novēršanai</t>
  </si>
  <si>
    <t>skaits</t>
  </si>
  <si>
    <t>Nr.p.k.</t>
  </si>
  <si>
    <t>Iepirkuma līguma Nr., līguma priekšmets</t>
  </si>
  <si>
    <t>Iepirkuma procedūras veids un tās identifikācijas Nr.</t>
  </si>
  <si>
    <t>Publikācijas par iepirkumu datums</t>
  </si>
  <si>
    <t>izsludināšana</t>
  </si>
  <si>
    <t>lēmuma pieņemšana</t>
  </si>
  <si>
    <t>Plānotā/ noslēgtā līguma summa bez PVN, EUR</t>
  </si>
  <si>
    <t>Plānotā uz projektu attiecināmā summa bez PVN, EUR</t>
  </si>
  <si>
    <t>Līguma izpildītājs, līguma parakstīšanas datums vai pašreizējā stadija</t>
  </si>
  <si>
    <t>Līguma izpildes beigu datums</t>
  </si>
  <si>
    <t>Piezīmes</t>
  </si>
  <si>
    <t>Faktiskās izmaksas % no plānotajām kopējām izmaksām</t>
  </si>
  <si>
    <t>Izmaksu atlikums uz pārskata perioda beigām, EUR</t>
  </si>
  <si>
    <t>Aktivitāte Nr.1</t>
  </si>
  <si>
    <t>Aktivitāte Nr.2</t>
  </si>
  <si>
    <t>Aktivitāte Nr. …</t>
  </si>
  <si>
    <t>Netiešās izmaksas</t>
  </si>
  <si>
    <t>KOPĀ:</t>
  </si>
  <si>
    <t>Lūdzu sniegt informāciju par projekta rezultātiem, projekta mērķu sasniegšanu un ietekmi uz mērķa grupu/-ām</t>
  </si>
  <si>
    <t>Iepriekšējos pārskatos apstiprinātie attiecināmie izdevumi, EUR</t>
  </si>
  <si>
    <t>Šajā pārskatā iekļautie attiecināmie izdevumi, EUR</t>
  </si>
  <si>
    <t>Darbu izpildītājs vai pakalpojumu sniedzējs</t>
  </si>
  <si>
    <t>Izdevumu apraksts (izmaksu veids, preces vai pakalpojuma nosaukums)</t>
  </si>
  <si>
    <t>Izdevumus pamatojošā dokumenta Nr. (rēķins, pavadzīme, pieņemš. – nodoš. akts)</t>
  </si>
  <si>
    <t>Izdevumus pamatojošā dokumenta datums (rēķins, pavadzīme, pieņemš. – nodoš. akts)</t>
  </si>
  <si>
    <t>Projekta izdevumi</t>
  </si>
  <si>
    <t>Samaksas dokumenta datums</t>
  </si>
  <si>
    <t>Samaksas dokuments numurs</t>
  </si>
  <si>
    <t>Rēķina samaksa</t>
  </si>
  <si>
    <t>PVN</t>
  </si>
  <si>
    <t>Kopējie attiecināmie izdevumi</t>
  </si>
  <si>
    <t>KOPĀ attiecināmie izdevumi:</t>
  </si>
  <si>
    <t>APLIECINĀJUMS</t>
  </si>
  <si>
    <t>6) informācija par darījumiem atbilstoši iespējām ir reģistrēta elektroniski un ir pieejama pēc finanšu instrumentu vadībā iesaistīto iestāžu pieprasījuma;</t>
  </si>
  <si>
    <t>7) ir nodrošināta audita izsekojamība;</t>
  </si>
  <si>
    <t>10) pārskatā norādītā informācija ir patiesa.</t>
  </si>
  <si>
    <t>Līdzfinansējuma saņēmējs ir informēts, ka programmas apsaimniekotājs, sertifikācijas iestāde, revīzijas iestāde, Iepirkumu uzraudzības birojs, ja nepieciešams, veic finanšu un publisko iepirkumu kontroli, un piekrīt kontroles veikšanai.</t>
  </si>
  <si>
    <t>Pielikuma Nr.</t>
  </si>
  <si>
    <t>Publicitātes materiāli – līgumi ar detalizētu tāmi no pakalpojumu sniedzējiem, rēķini, pavadzīmes, nodošanas – pieņemšanas akti, izdales materiālu paraugi, kuros ir ievērotas Donorvalstu noteiktās publicitātes vadlīniju prasības, foto, video un audio ieraksti elektroniskajā datu nesējā (ja attiecas).</t>
  </si>
  <si>
    <t>Zemsliekšņa iepirkumiem – dokumenti, kas apliecina, ka līdzfinansējuma saņēmējs, izvērtējot pakalpojumu sniedzēju/ preču piegādātāju/ būvdarbu veicēju piedāvājumus, ir ievērojis izmaksu lietderību, ekonomiskuma un efektivitātes principus – priekšizpētes veikšana paredzamās līgumcenas noteikšanai, tehniskā specifikācija/ pakalpojuma apraksts, uzaicinājums sniegt cenu piedāvājumu, piedāvājumu izvērtēšanas kritēriji, piedāvājumu atbilstības novērtējums un izvēlētais preču/ pakalpojumu sniedzējs/ būvdarbu veicējs.
Atbilstoši Publisko iepirkumu likumam, Sabiedrisko pakalpojumu sniedzēju iepirkumu likumam, Ministru kabineta 2017.gada 28.februāra noteikumiem Nr.104 “Noteikumi par iepirkuma procedūru un tās piemērošanas kārtību pasūtītāja finansētiem projektiem”, Iepirkumu uzraudzības biroja vadlīnijām “Iepirkumu vadlīnijas sabiedrisko pakalpojumu sniedzējiem” veikto iepirkumu dokumenti – iepirkuma komisijas protokoli, iepirkuma procedūras nolikums, iepirkuma priekšmeta tehniskā specifikācija, uzvarētāja un noraidīto pretendentu piedāvājumi.</t>
  </si>
  <si>
    <t>Neatkarīga sertificēta auditora ziņojums, kas apliecina donorvalsts partnerim radušos izmaksu atbilstību donorvalsts normatīvo aktu prasībām un vispārpieņemtajiem grāmatvedības principiem, donorvalsts noteikumiem un programmas nosacījumiem.</t>
  </si>
  <si>
    <t>Citi dokumenti.</t>
  </si>
  <si>
    <t>ŠIS DOKUMENTS IR ELEKTRONISKI PARAKSTĪTS AR DROŠU ELEKTRONISKO PARAKSTU UN SATUR LAIKA ZĪMOGU</t>
  </si>
  <si>
    <t>7=6/3*100</t>
  </si>
  <si>
    <t>8=3-7</t>
  </si>
  <si>
    <t>4=(2+3)</t>
  </si>
  <si>
    <t>Visi pārskati kopā, EUR</t>
  </si>
  <si>
    <t>5=1-4</t>
  </si>
  <si>
    <t>Atklātā konkursa projekta numurs</t>
  </si>
  <si>
    <t>11. PROJEKTA FINANSĒJUMA APGUVES PROGRESS AKTIVITĀŠU GRIEZUMĀ</t>
  </si>
  <si>
    <t>12. INFORMĀCIJA PAR PROJEKTA MĒRĶU UN SASNIEGTO REZULTĀTU STATUSU</t>
  </si>
  <si>
    <t>15. ATTIECINĀMO IZDEVUMU KOPSAVILKUMS</t>
  </si>
  <si>
    <t>16. PĀRSKATA PERIODA ATTIECINĀMIE IZDEVUMI</t>
  </si>
  <si>
    <t>1) projekta pārskatā iekļautie izdevumi ir faktiski veikti, tie atbilst projektā paredzētajam, kā arī ir attiecināmi saskaņā ar prasībām, kas noteiktas Donorvalstu un Latvijas Republikas normatīvajos aktos. Projekta pārskatā iekļautie izdevumi nav finansēti no citiem finanšu avotiem (tai skaitā, no valsts un pašvaldību budžeta, Eiropas Savienības politiku instrumentiem un pārējās ārvalstu finanšu palīdzības). Projekta pārskatā iekļauto izdevumu attaisnojošie dokumenti ir pieejami pārbaudei;</t>
  </si>
  <si>
    <t>3) izdevumi veikti izmaksu periodā, ko nosaka programmas apsaimniekotāja un līdzfinansējuma saņēmēja noslēgtais projekta līgums;</t>
  </si>
  <si>
    <t>4) ir ievērota publicitātes un projekta informācijas atbilstība Finanšu instrumentu biroja izstrādātajā Komunikācijas un dizaina rokasgrāmatā noteiktajām prasībām;</t>
  </si>
  <si>
    <t>5) visu ar projektu saistīto darījumu atspoguļošanai ir ieviesta atsevišķa datorizēta grāmatvedības uzskaites sistēma vai atbilstošs grāmatvedības kods/dimensija;</t>
  </si>
  <si>
    <t>8) projekta pārskatam pievienoto dokumentu kopijas atbilst oriģināliem;</t>
  </si>
  <si>
    <t>9) visi ar projekta īstenošanu saistīto dokumentu oriģināli tiks uzglabāti projekta līgumā noteikto termiņu;</t>
  </si>
  <si>
    <t>Attiecināmo izdevumu kopsumma pārskata periodā (EUR)</t>
  </si>
  <si>
    <t>Juridiskā adrese</t>
  </si>
  <si>
    <t>Plānotais saskaņā ar projekta iesniegumu</t>
  </si>
  <si>
    <t>Aktivitāšu īstenošanas progress</t>
  </si>
  <si>
    <t>Plānotie un sasniegtie aktivitāšu rezultāti</t>
  </si>
  <si>
    <t>aktivitātes nosaukums</t>
  </si>
  <si>
    <t>aktivitātes īstenošanas sākuma un beigu datums</t>
  </si>
  <si>
    <t>Iepriekšējos periodos īstenotās aktivitātes</t>
  </si>
  <si>
    <t>Šajā pārskata periodā īstenotās aktivitātes</t>
  </si>
  <si>
    <t>Plānotie aktivitāšu rezultāti saskaņā ar projekta iesniegumu</t>
  </si>
  <si>
    <t>Iepriekšējos periodos sasniegtie aktivitāšu rezultāti</t>
  </si>
  <si>
    <t>Šajā pārskata periodā sasniegtie aktivitāšu rezultāti</t>
  </si>
  <si>
    <t>Komentāri, skaidrojumi, ja ir novirzes aktivitāšu īstenošanā un aktivitāšu rezultātu sasniegšanā salīdzinājumā ar projekta iesniegumā plānoto</t>
  </si>
  <si>
    <t>Iespējamie projekta īstenošanas riski saskaņā ar projekta iesniegumu</t>
  </si>
  <si>
    <t>Riska novērtējums saskaņā ar projekta iesniegumu</t>
  </si>
  <si>
    <t>Plānotais un paveiktais riska novēršanā, seku mazināšanā</t>
  </si>
  <si>
    <t>Vai projekta īstenošanas laikā ir radušies jauni, projekta iesniegumā neparedzēti riski?</t>
  </si>
  <si>
    <t>Ja atzīmēts Jā, lūdzu, aizpildīt tabulu:</t>
  </si>
  <si>
    <t>Identificētais risks projekta ieviešanā</t>
  </si>
  <si>
    <t>7. KOMUNIKĀCIJAS PLĀNA IZPILDE</t>
  </si>
  <si>
    <t>Plānotie informācijas un publicitātes pasākumi saskaņā ar projekta iesniegumu</t>
  </si>
  <si>
    <t>Kopējie līdz pārskata perioda beigām faktiski veiktie informācijas un publicitātes pasākumi</t>
  </si>
  <si>
    <t>pasākums / komunikācijas līdzeklis</t>
  </si>
  <si>
    <t>pasākuma īstenošanas laiks</t>
  </si>
  <si>
    <t>mērķa grupas</t>
  </si>
  <si>
    <t>pasākuma īstenotājs, partneri</t>
  </si>
  <si>
    <t>sasniegtās mērķa grupas</t>
  </si>
  <si>
    <t>Piezīmes (informācija par sūdzībām, pārtrauktām vai izbeigtām procedūrām, par līguma grozījumiem, ja tādi veikti, līguma izpildi traucējošie faktori u.c.)</t>
  </si>
  <si>
    <t>Darbinieka vārds, uzvārds</t>
  </si>
  <si>
    <t>Darba līguma darbības laiks</t>
  </si>
  <si>
    <t>10. DARBA LĪGUMI, RĪKOJUMI UN VIENOŠANĀS, KAS NOSLĒGTI LĪDZ PĀRSKATA PERIODA BEIGĀM AR PROJEKTĀ IESAISTĪTAJIEM DARBINIEKIEM</t>
  </si>
  <si>
    <t>Aktivitātes ietvaros plānotās kopējās attiecināmās izmaksas, EUR</t>
  </si>
  <si>
    <t>Aktivitātes ietvaros iepriekšējos periodos faktiski veiktās attiecināmās izmaksas, EUR</t>
  </si>
  <si>
    <t>Aktivitātes ietvaros pārskata periodā faktiski veiktās attiecināmās izmaksas, EUR</t>
  </si>
  <si>
    <t>Aktivitātes ietvaros kopējās faktiski veiktās attiecināmās izmaksas, EUR</t>
  </si>
  <si>
    <t>Projekta administrēšana</t>
  </si>
  <si>
    <t>Aktivitātes nosaukums / Nr.</t>
  </si>
  <si>
    <t>Projekta rezultātu un iznākuma rādītāju sasniedzamās vērtības saskaņā ar projekta iesniegumu</t>
  </si>
  <si>
    <t>Līdz pārskata perioda beigām sasniegtās projekta rezultātu un iznākuma rādītāju vērtības</t>
  </si>
  <si>
    <t>rezultāts</t>
  </si>
  <si>
    <t>apraksts</t>
  </si>
  <si>
    <t>rādītāji</t>
  </si>
  <si>
    <t>sasniedzamā vērtība</t>
  </si>
  <si>
    <t>sasniegtā vērtība</t>
  </si>
  <si>
    <t>13. LĪDZ PĀRSKATA PERIODA BEIGĀM SASNIEGTIE PROJEKTA REZULTĀTI UN IZNĀKUMA RADĪTĀJI</t>
  </si>
  <si>
    <t>Plānotie starpposma rezultāti saskaņā ar projekta iesniegumu</t>
  </si>
  <si>
    <t>Sasniegtie starpposma rezultāti</t>
  </si>
  <si>
    <t>nosaukums</t>
  </si>
  <si>
    <t>plānotais sasniegšanas laiks</t>
  </si>
  <si>
    <t>faktiskais sasniegšanas laiks</t>
  </si>
  <si>
    <t>14. STARPPOSMA REZULTĀTU PROGRESS</t>
  </si>
  <si>
    <t>Uz projektu attiecināmo izdevumu summa, EUR</t>
  </si>
  <si>
    <t>Summa bez PVN</t>
  </si>
  <si>
    <t>2) ir ievērotas publiskā iepirkuma, komercdarbības atbalsta, labas pārvaldības prasības;</t>
  </si>
  <si>
    <t>Šis pārskats iesniedzamsKultūras ministrijā (turpmāk – KM) atbilstoši starp KM un līdzfinansējuma saņēmēju noslēgtā Eiropas Ekonomikas zonas finanšu instrumenta 2014.-2021.gada perioda programmas „Vietējā attīstība, nabadzības mazināšana un kultūras sadarbība” atklātā konkursa projekta līguma nosacījumiem. Ja rodas neskaidrības, vispirms jāvēršas KM.</t>
  </si>
  <si>
    <t>Atklātā konkursa nosaukums</t>
  </si>
  <si>
    <t>Eiropas Ekonomikas zonas finanšu instruments</t>
  </si>
  <si>
    <t>Vietējā attīstība, nabadzības mazināšana un kultūras sadarbība</t>
  </si>
  <si>
    <t>Atbalsts profesionālās mākslas un kultūras produktu radīšanai bērnu un jauniešu auditorijai</t>
  </si>
  <si>
    <t>8. INFORMĀCIJA PAR PROJEKTA DIVPUSĒJĀS SADARBĪBAS ĪSTENOŠANU</t>
  </si>
  <si>
    <t>Aktivitātes Nr.</t>
  </si>
  <si>
    <t>Budžeta izmaksu pozīcijas Nr.</t>
  </si>
  <si>
    <t>Izmaksu veids, atbilstši noslēgtajam līgumam/vienošanās</t>
  </si>
  <si>
    <t>Noslēgtajā projekta līgumā/vienošanās apstiprinātās attiecināmās izmaksas, EUR</t>
  </si>
  <si>
    <t>4.</t>
  </si>
  <si>
    <t>Projekta administrēšanas izmaksas (nepārsniedzot 20 procentus no projekta kopējām attiecināmajām izmaksām):</t>
  </si>
  <si>
    <t>5.</t>
  </si>
  <si>
    <t>Netiešās izmaksas 10% (Reg. Art. 8.5)</t>
  </si>
  <si>
    <t>1.1.1.</t>
  </si>
  <si>
    <t>1.1.2.</t>
  </si>
  <si>
    <t>1.2.1.</t>
  </si>
  <si>
    <t>1.2.2.</t>
  </si>
  <si>
    <t>Projekta aktivitāšu īstenošanā iesaistītā personāla (piemēram, konsultantu, lektoru, ekspertu) izmaksas:</t>
  </si>
  <si>
    <t>2.1.1.</t>
  </si>
  <si>
    <t>2.1.2.</t>
  </si>
  <si>
    <t>projekta administrēšanas personāla iekšzemes un ārvalstu komandējumu (darba braucienu) izmaksas</t>
  </si>
  <si>
    <t>projekta īstenošanas personāla iekšzemes un ārvalstu komandējumu (darba braucienu) izmaksas</t>
  </si>
  <si>
    <t>2.2.1.</t>
  </si>
  <si>
    <t>2.2.2.</t>
  </si>
  <si>
    <t>I TIEŠĀS ATTIECINĀMĀS IZMAKSAS</t>
  </si>
  <si>
    <t>3.3.</t>
  </si>
  <si>
    <t>3.4.</t>
  </si>
  <si>
    <t>ar kultūras produktu radīšanu, izrādīšanu un auditorijas attīstību veicinošu aktivitāšu veikšanu saistītas autoratlīdzības</t>
  </si>
  <si>
    <t xml:space="preserve"> donorvalstu un citu Eiropas Ekonomikas zonas finanšu instrumenta saņēmējvalstu piesaistīto ekspertu atlīdzības</t>
  </si>
  <si>
    <t>ar kultūras produktu radīšanu, izrādīšanu un auditorijas attīstību veicinošu aktivitāšu veikšanu saistītas  audiovizuālo materiālu izstrādes izmaksas</t>
  </si>
  <si>
    <t>Projekta aktivitāšu īstenošanas izmaksas</t>
  </si>
  <si>
    <t>ar kultūras produktu radīšanu, izrādīšanu un auditorijas attīstību veicinošu aktivitāšu veikšanu saistītas materiālu izmaksas</t>
  </si>
  <si>
    <t>ar kultūras produktu radīšanu, izrādīšanu un auditorijas attīstību veicinošu aktivitāšu veikšanu saistītas telpu nomas izmaksas</t>
  </si>
  <si>
    <t>ar kultūras produktu radīšanu, izrādīšanu un auditorijas attīstību veicinošu aktivitāšu veikšanu saistītasiekārtu nomas izmaksas</t>
  </si>
  <si>
    <t>ar projekta aktivitātēm saistīto pasākumu ārpakalpojumu izmaksas: pasākumu organizēšanas izmaksas</t>
  </si>
  <si>
    <t>ar projekta aktivitātēm saistīto pasākumu ārpakalpojumu izmaksas: ēdināšanas pakalpojumu izmaksas pasākumu dalībniekiem</t>
  </si>
  <si>
    <t>ar projekta aktivitātēm saistīto pasākumu ārpakalpojumu izmaksas:  tulkošanas pakalpojumu izmaksas</t>
  </si>
  <si>
    <r>
      <t xml:space="preserve">t.sk. cits nacionālais līdzfinansējums </t>
    </r>
    <r>
      <rPr>
        <sz val="11"/>
        <color rgb="FFFF0000"/>
        <rFont val="Times New Roman"/>
        <family val="1"/>
        <charset val="186"/>
      </rPr>
      <t>xx</t>
    </r>
    <r>
      <rPr>
        <sz val="11"/>
        <color theme="1"/>
        <rFont val="Times New Roman"/>
        <family val="1"/>
        <charset val="186"/>
      </rPr>
      <t>%</t>
    </r>
  </si>
  <si>
    <r>
      <t xml:space="preserve">Projekta pārskata finanšu daļu sagatavo </t>
    </r>
    <r>
      <rPr>
        <i/>
        <sz val="10"/>
        <color theme="1"/>
        <rFont val="Times New Roman"/>
        <family val="1"/>
        <charset val="186"/>
      </rPr>
      <t>euro</t>
    </r>
    <r>
      <rPr>
        <sz val="10"/>
        <color theme="1"/>
        <rFont val="Times New Roman"/>
        <family val="1"/>
        <charset val="186"/>
      </rPr>
      <t xml:space="preserve"> (EUR).</t>
    </r>
  </si>
  <si>
    <r>
      <t>Pieprasītā atmaksa</t>
    </r>
    <r>
      <rPr>
        <vertAlign val="superscript"/>
        <sz val="12"/>
        <rFont val="Times New Roman"/>
        <family val="1"/>
        <charset val="186"/>
      </rPr>
      <t>[1]</t>
    </r>
    <r>
      <rPr>
        <sz val="12"/>
        <rFont val="Times New Roman"/>
        <family val="1"/>
        <charset val="186"/>
      </rPr>
      <t xml:space="preserve"> no programmas finansējuma (EUR)</t>
    </r>
  </si>
  <si>
    <r>
      <rPr>
        <vertAlign val="superscript"/>
        <sz val="10"/>
        <color theme="1"/>
        <rFont val="Times New Roman"/>
        <family val="1"/>
        <charset val="186"/>
      </rPr>
      <t>[1]</t>
    </r>
    <r>
      <rPr>
        <sz val="10"/>
        <color theme="1"/>
        <rFont val="Times New Roman"/>
        <family val="1"/>
        <charset val="186"/>
      </rPr>
      <t xml:space="preserve"> Valsts budžeta iestādes šajā ailē norāda 0,00. Līdzfinansējuma saņēmēji, kas nav valsts budžeta iestādes, norāda no pārskata periodā veikto izdevumu kopsummas aprēķināto programmas līdzfinansējuma summu saskaņā ar projekta līgumā noteikto programmas līdzfinansējuma likmi</t>
    </r>
  </si>
  <si>
    <r>
      <rPr>
        <b/>
        <sz val="12"/>
        <color theme="1"/>
        <rFont val="Times New Roman"/>
        <family val="1"/>
        <charset val="186"/>
      </rPr>
      <t xml:space="preserve">5. INFORMĀCIJA PAR RISKIEM PROJEKTA IEVIEŠANAS LAIKĀ </t>
    </r>
    <r>
      <rPr>
        <b/>
        <sz val="11"/>
        <color theme="1"/>
        <rFont val="Times New Roman"/>
        <family val="1"/>
        <charset val="186"/>
      </rPr>
      <t xml:space="preserve">
</t>
    </r>
    <r>
      <rPr>
        <sz val="11"/>
        <color theme="1"/>
        <rFont val="Times New Roman"/>
        <family val="1"/>
        <charset val="186"/>
      </rPr>
      <t>Lūdzu norādīt projekta iesniegumā paredzētos iespējamos riskus, informāciju grupējot pēc risku problēmu veida (atbilstoši projekta iesniegumam, rindu skaitu papildināt/samazināt individuāli)</t>
    </r>
  </si>
  <si>
    <r>
      <t xml:space="preserve">Vai iespējamais risks ir iestājies projekta īstenošanas laikā?
</t>
    </r>
    <r>
      <rPr>
        <i/>
        <sz val="11"/>
        <color theme="1"/>
        <rFont val="Times New Roman"/>
        <family val="1"/>
        <charset val="186"/>
      </rPr>
      <t>izvēlēties no izvēlnes</t>
    </r>
  </si>
  <si>
    <r>
      <t xml:space="preserve">Varbūtība
</t>
    </r>
    <r>
      <rPr>
        <i/>
        <sz val="11"/>
        <color theme="1"/>
        <rFont val="Times New Roman"/>
        <family val="1"/>
        <charset val="186"/>
      </rPr>
      <t>izvēlēties no izvēlnes</t>
    </r>
  </si>
  <si>
    <r>
      <t xml:space="preserve">Ietekme
</t>
    </r>
    <r>
      <rPr>
        <i/>
        <sz val="11"/>
        <color theme="1"/>
        <rFont val="Times New Roman"/>
        <family val="1"/>
        <charset val="186"/>
      </rPr>
      <t>izvēlēties no izvēlnes</t>
    </r>
  </si>
  <si>
    <r>
      <t xml:space="preserve">Identificētā riska ietekme uz projekta mērķa un rezultātu sasniegšanu, budžetu vai citu līguma nosacījumu izpildi
</t>
    </r>
    <r>
      <rPr>
        <i/>
        <sz val="11"/>
        <color theme="1"/>
        <rFont val="Times New Roman"/>
        <family val="1"/>
        <charset val="186"/>
      </rPr>
      <t>izvēlēties no izvēlnes</t>
    </r>
  </si>
  <si>
    <r>
      <t xml:space="preserve">Vai identificētais risks ir novērsts?
</t>
    </r>
    <r>
      <rPr>
        <i/>
        <sz val="11"/>
        <color theme="1"/>
        <rFont val="Times New Roman"/>
        <family val="1"/>
        <charset val="186"/>
      </rPr>
      <t>izvēlēties no izvēlnes</t>
    </r>
  </si>
  <si>
    <t>Lūdzu sniegt koncentrētu informāciju par divpusējās sadarbības īstenošanu projekta ietvaros (kā tika atrasts projekta Donorvalsts partneris (-i) (tikai pirmajā pārskatā); kāda sadarbība veikta pārskata periodā; sniegt informāciju par sadarbības pozitīvo ietekmi uz projekta īstenošanu un mērķa un rezultātu sasniegšanu; sniegt informāciju par gūtajām atziņām, kuras tiks ņemtas vērā īstenojot turpmāko sadarbību (ja attiecināms); norādīt vai nākotnē tiks turpināta sadarbība, norādot kāda (tikai pie pēdējā pārskata))</t>
  </si>
  <si>
    <r>
      <t>Bruto atalgojums, EUR</t>
    </r>
    <r>
      <rPr>
        <b/>
        <vertAlign val="superscript"/>
        <sz val="11"/>
        <color theme="1"/>
        <rFont val="Times New Roman"/>
        <family val="1"/>
        <charset val="186"/>
      </rPr>
      <t xml:space="preserve"> [1]</t>
    </r>
  </si>
  <si>
    <r>
      <rPr>
        <vertAlign val="superscript"/>
        <sz val="11"/>
        <color theme="1"/>
        <rFont val="Times New Roman"/>
        <family val="1"/>
        <charset val="186"/>
      </rPr>
      <t>[1]</t>
    </r>
    <r>
      <rPr>
        <sz val="11"/>
        <color theme="1"/>
        <rFont val="Times New Roman"/>
        <family val="1"/>
        <charset val="186"/>
      </rPr>
      <t xml:space="preserve"> Norāda mēnešalgas, stundas likmes apmēru vai piemaksas procentu saskaņā ar nodarbinātības dokumentā paredzēto, kā arī norāda, vai tā ir alga mēnesī, stundā vai piemaksa</t>
    </r>
  </si>
  <si>
    <r>
      <t xml:space="preserve">4. PLĀNOTĀS UN IZPILDĪTĀS AKTIVITĀTES 
</t>
    </r>
    <r>
      <rPr>
        <sz val="12"/>
        <color theme="1"/>
        <rFont val="Times New Roman"/>
        <family val="1"/>
        <charset val="186"/>
      </rPr>
      <t>(</t>
    </r>
    <r>
      <rPr>
        <i/>
        <sz val="12"/>
        <color theme="1"/>
        <rFont val="Times New Roman"/>
        <family val="1"/>
        <charset val="186"/>
      </rPr>
      <t>atbilstoši projekta iesniegumam; aktivitāšu un apakšaktivitāšu punktu un apakšpunktu skaitu papildināt/samazināt individuāli</t>
    </r>
    <r>
      <rPr>
        <sz val="12"/>
        <color theme="1"/>
        <rFont val="Times New Roman"/>
        <family val="1"/>
        <charset val="186"/>
      </rPr>
      <t>)</t>
    </r>
  </si>
  <si>
    <t>Loma/amats projektā</t>
  </si>
  <si>
    <t>Darba līguma/rīkojuma/vienošanās numurs, noslēgšanas datums</t>
  </si>
  <si>
    <t>donorvalstu un citu Eiropas Ekonomikas zonas finanšu instrumenta saņēmējvalstu ekspertu, projekta partneru pārstāvju komandējumI un darba (dienesta) braucieni</t>
  </si>
  <si>
    <t>Publicitātes izmaksas</t>
  </si>
  <si>
    <r>
      <t xml:space="preserve">Maksātājs
</t>
    </r>
    <r>
      <rPr>
        <i/>
        <sz val="8"/>
        <color theme="1"/>
        <rFont val="Times New Roman"/>
        <family val="1"/>
        <charset val="186"/>
      </rPr>
      <t>(abriveatūra)</t>
    </r>
  </si>
  <si>
    <t>4.1.</t>
  </si>
  <si>
    <t>4.2.</t>
  </si>
  <si>
    <t>Kopā tiešās personāla atlīdzības izmaksas</t>
  </si>
  <si>
    <t>projekta administrēšanas prsonāla atlīdzības izmaksas</t>
  </si>
  <si>
    <t>projekta īstenošanas prsonāla atlīdzības izmaksas</t>
  </si>
  <si>
    <t>% no kopējām projekta izmaksām</t>
  </si>
  <si>
    <t>5.1.</t>
  </si>
  <si>
    <t>5.2.</t>
  </si>
  <si>
    <t>Citas projekta imaksas</t>
  </si>
  <si>
    <t>II NETIEŠĀS IZMAKSAS (10 % no personāla tiešajām attiecināmajām atlīdzības izmaksām</t>
  </si>
  <si>
    <r>
      <t xml:space="preserve">t.sk. EEZ FI līdzfinansējums </t>
    </r>
    <r>
      <rPr>
        <sz val="11"/>
        <color rgb="FFFF0000"/>
        <rFont val="Times New Roman"/>
        <family val="1"/>
        <charset val="186"/>
      </rPr>
      <t>xx</t>
    </r>
    <r>
      <rPr>
        <sz val="11"/>
        <color theme="1"/>
        <rFont val="Times New Roman"/>
        <family val="1"/>
        <charset val="186"/>
      </rPr>
      <t>%</t>
    </r>
  </si>
  <si>
    <r>
      <t xml:space="preserve">t.sk. Valsts budžeta līdzfinansējums </t>
    </r>
    <r>
      <rPr>
        <sz val="11"/>
        <color rgb="FFFF0000"/>
        <rFont val="Times New Roman"/>
        <family val="1"/>
        <charset val="186"/>
      </rPr>
      <t>xx</t>
    </r>
    <r>
      <rPr>
        <sz val="11"/>
        <color theme="1"/>
        <rFont val="Times New Roman"/>
        <family val="1"/>
        <charset val="186"/>
      </rPr>
      <t>%</t>
    </r>
  </si>
  <si>
    <r>
      <t xml:space="preserve">Līdzfinansējuma saņēmējs vai projekta partneris, kas noslēdzis līgumu </t>
    </r>
    <r>
      <rPr>
        <b/>
        <vertAlign val="superscript"/>
        <sz val="11"/>
        <color theme="1"/>
        <rFont val="Times New Roman"/>
        <family val="1"/>
        <charset val="186"/>
      </rPr>
      <t>[1]</t>
    </r>
  </si>
  <si>
    <r>
      <rPr>
        <vertAlign val="superscript"/>
        <sz val="11"/>
        <color theme="1"/>
        <rFont val="Times New Roman"/>
        <family val="1"/>
        <charset val="186"/>
      </rPr>
      <t>[1]</t>
    </r>
    <r>
      <rPr>
        <sz val="11"/>
        <color theme="1"/>
        <rFont val="Times New Roman"/>
        <family val="1"/>
        <charset val="186"/>
      </rPr>
      <t xml:space="preserve"> Tabulā izdevumus grupē, </t>
    </r>
    <r>
      <rPr>
        <u/>
        <sz val="11"/>
        <color theme="1"/>
        <rFont val="Times New Roman"/>
        <family val="1"/>
        <charset val="186"/>
      </rPr>
      <t>vispirms</t>
    </r>
    <r>
      <rPr>
        <sz val="11"/>
        <color theme="1"/>
        <rFont val="Times New Roman"/>
        <family val="1"/>
        <charset val="186"/>
      </rPr>
      <t xml:space="preserve"> norādot visus </t>
    </r>
    <r>
      <rPr>
        <u/>
        <sz val="11"/>
        <color theme="1"/>
        <rFont val="Times New Roman"/>
        <family val="1"/>
        <charset val="186"/>
      </rPr>
      <t>līdzfinansējuma saņēmēja</t>
    </r>
    <r>
      <rPr>
        <sz val="11"/>
        <color theme="1"/>
        <rFont val="Times New Roman"/>
        <family val="1"/>
        <charset val="186"/>
      </rPr>
      <t xml:space="preserve"> veiktos maksājumus, </t>
    </r>
    <r>
      <rPr>
        <u/>
        <sz val="11"/>
        <color theme="1"/>
        <rFont val="Times New Roman"/>
        <family val="1"/>
        <charset val="186"/>
      </rPr>
      <t>tad partnera</t>
    </r>
    <r>
      <rPr>
        <sz val="11"/>
        <color theme="1"/>
        <rFont val="Times New Roman"/>
        <family val="1"/>
        <charset val="186"/>
      </rPr>
      <t xml:space="preserve"> Nr.1 visus veiktos maksājumus, tad partnera Nr.2 visus veiktos maksājumus utt. </t>
    </r>
  </si>
  <si>
    <t>Budžeta izmaksu pozīcijas Nr. [2]</t>
  </si>
  <si>
    <r>
      <rPr>
        <vertAlign val="superscript"/>
        <sz val="11"/>
        <color theme="1"/>
        <rFont val="Times New Roman"/>
        <family val="1"/>
        <charset val="186"/>
      </rPr>
      <t>[2]</t>
    </r>
    <r>
      <rPr>
        <sz val="11"/>
        <color theme="1"/>
        <rFont val="Times New Roman"/>
        <family val="1"/>
        <charset val="186"/>
      </rPr>
      <t xml:space="preserve"> Norāda atbilstošo ciparu budžeta pozīcijai</t>
    </r>
  </si>
  <si>
    <r>
      <rPr>
        <vertAlign val="superscript"/>
        <sz val="11"/>
        <color theme="1"/>
        <rFont val="Times New Roman"/>
        <family val="1"/>
        <charset val="186"/>
      </rPr>
      <t>[1]</t>
    </r>
    <r>
      <rPr>
        <sz val="11"/>
        <color theme="1"/>
        <rFont val="Times New Roman"/>
        <family val="1"/>
        <charset val="186"/>
      </rPr>
      <t xml:space="preserve"> Norāda atbilstošo ciparu budžeta pozīcijai</t>
    </r>
  </si>
  <si>
    <t>Budžeta izmaksu pozīcijas Nr. [1]</t>
  </si>
  <si>
    <r>
      <t xml:space="preserve">Parakstot šo apliecinājumu, Eiropas Ekonomikas zonas finanšu instrumenta 2014.-2021.gada perioda programmas “Vietējā attīstība, nabadzības mazināšana un kultūras sadarbība” atklātā konkursa projekta </t>
    </r>
    <r>
      <rPr>
        <b/>
        <sz val="12"/>
        <color theme="1"/>
        <rFont val="Times New Roman"/>
        <family val="1"/>
        <charset val="186"/>
      </rPr>
      <t>&lt;</t>
    </r>
    <r>
      <rPr>
        <b/>
        <i/>
        <sz val="12"/>
        <color theme="1"/>
        <rFont val="Times New Roman"/>
        <family val="1"/>
        <charset val="186"/>
      </rPr>
      <t>projekta nosaukums</t>
    </r>
    <r>
      <rPr>
        <b/>
        <sz val="12"/>
        <color theme="1"/>
        <rFont val="Times New Roman"/>
        <family val="1"/>
        <charset val="186"/>
      </rPr>
      <t>&gt;</t>
    </r>
    <r>
      <rPr>
        <sz val="12"/>
        <color theme="1"/>
        <rFont val="Times New Roman"/>
        <family val="1"/>
        <charset val="186"/>
      </rPr>
      <t xml:space="preserve"> līdzfinansējuma saņēmējs</t>
    </r>
    <r>
      <rPr>
        <b/>
        <sz val="12"/>
        <color theme="1"/>
        <rFont val="Times New Roman"/>
        <family val="1"/>
        <charset val="186"/>
      </rPr>
      <t xml:space="preserve"> &lt;</t>
    </r>
    <r>
      <rPr>
        <b/>
        <i/>
        <sz val="12"/>
        <color theme="1"/>
        <rFont val="Times New Roman"/>
        <family val="1"/>
        <charset val="186"/>
      </rPr>
      <t>līdzfinansējuma saņēmēja nosaukums</t>
    </r>
    <r>
      <rPr>
        <b/>
        <sz val="12"/>
        <color theme="1"/>
        <rFont val="Times New Roman"/>
        <family val="1"/>
        <charset val="186"/>
      </rPr>
      <t xml:space="preserve">&gt; </t>
    </r>
    <r>
      <rPr>
        <sz val="12"/>
        <color theme="1"/>
        <rFont val="Times New Roman"/>
        <family val="1"/>
        <charset val="186"/>
      </rPr>
      <t>apstiprina, ka:</t>
    </r>
  </si>
  <si>
    <t>Valsts kases konta izdruka par visiem projekta ietvaros veiktajiem izdevumiem pārskata periodā, kuros redzama informācija par maksājuma saņēmējiem, maksājumu summām un valūtu, pielietoto valūtas maiņas kursu (ja attiecināms), darījumu veikšanas laiku, maksājuma uzdevuma numuru un maksājuma mērķi.</t>
  </si>
  <si>
    <t>Darba līgumi ar projektā iesaistītajiem darbiniekiem un/vai rīkojumi par darbinieku norīkošanu darbam projektā, amata apraksti atbilstoši projektā norādītajiem uzdevumiem/pienākumiem, darbinieka CV, veselības apdrošināšanu apliecinošie dokumenti un maksājumi, vienošanās par papildu darbu un slodzes sadalījums (ja attiecināms). Vienošanās pie darba līguma vai rīkojums par izmaiņām slodzē, ar kādu darbinieks iesaistīts projektā, par to, ka darbinieks vairs nav iesaistīts projektā, par darba algas, ko maksā no projekta līdzekļiem, izmaiņām. Darba algas un nodokļu maksājumu veikšanu apliecinoši dokumenti, darba laika uzskaites tabele, algas aprēķins, personīgā konta izdruka (algas kartiņa), atskaites par padarīto (ja attiecināms). 
Rīkojumi par atvaļinājumiem, slimības naudas un atvaļinājuma naudas aprēķini, t.sk. vidējās izpeļņas aprēķini.</t>
  </si>
  <si>
    <r>
      <t xml:space="preserve">Pielikuma nosaukums </t>
    </r>
    <r>
      <rPr>
        <sz val="12"/>
        <color theme="1"/>
        <rFont val="Times New Roman"/>
        <family val="1"/>
        <charset val="186"/>
      </rPr>
      <t>(Norādīt nepieciešamo)</t>
    </r>
  </si>
  <si>
    <t>Komandējuma rīkojumi, komandējuma atskaites, transporta, ceļa un uzturēšanās izdevumus (naktsmītne, ceļojuma apdrošināšana un dienas nauda), kas nepārsniedz normatīvajos aktos noteiktos apmērus, pamatojošie dokumenti – biļešu pasaknīši, lidmašīnu iekāpšanas kartes, civiltiesiskā apdrošināšana, rēķins par naktsmītni.
Ja ir izmantots iestādes transports, rīkojums par transporta līdzekļa izmantošanu un degvielas apmaksu. Ka ir izmantots ārējais pakalpojumu sniedzējs – nomas līgums. 
Transporta ceļazīmes, kurās atspoguļojas transporta līdzekļa marka, valsts reģistrācijas numurs, komandējuma datums, norāde par personu, kura izmanto autotransportu, brauciena mērķis, degvielas patēriņš un marka, komandējuma maršruts un attālums (km). Rēķini par transporta līdzekļa nomu, ja izmantots ārējais pakalpojumu sniedzējs. Čeki par degvielas iegādi (ja attiecināms).</t>
  </si>
  <si>
    <t>Semināru, konferenču, apmācību, darba grupu, sanāksmju, pasākumu darba kārtība/programma, protokoli un rīkojumi par pasākumu organizēšanu. Seminārā, konferencēs, apmācībās, darba grupās, sanāksmēs, pasākumos  piedalījušos personu saraksts. Līgums un rēķins par telpu izmantošanu, pasākuma organizēšanu, dalību apmācībās apliecinošs dokuments (sertifikāts), izdales materiāli, prezentācijas un citi pasākuma norisi apliecinoši dokumenti, nodošanas – pieņemšanas akti, rēķini.</t>
  </si>
  <si>
    <t>Licenču iegādes pamatojošie dokumenti: līgums, licences kopija, attaisnojuma dokuments (rēķins, pavadzīme, kvīts u.tml.), rīkojums, metodika vai cits līdzvērtīgs dokuments par licences projekta
īstenošanas nodrošināšanai, laika periods un summa, kāda attiecināma no projekta līdzekļiem, kā arī attiecināmo izmaksu apjoma no projekta līdzekļiem (ja uz projekta izmaksām attiecas tikai daļa no kopējām izmaksām) aprēķina metodika.</t>
  </si>
  <si>
    <t xml:space="preserve">Piegāžu izdevumu pamatojošie dokumenti: līgums ar detalizētu tāmi (ja attiecināms) vai tehnisko specifikāciju, attaisnojuma dokuments – rēķins, pavadzīme, preču pavadzīme – rēķins, u.tml., pušu parakstītais pieņemšanas – nodošanas akts (ja attiecināms), iepirkuma procedūras dokumenti(ja attiecināms). </t>
  </si>
  <si>
    <t>Ekspertu piesaiste.
iepirkuma procedūras dokumenti vai tirgus izpētes dokumenti (ja attiecināms). Uzņēmuma līgumi ar pakalpojuma sniedzējiem un detalizēta darbu tāme vai darba līgums, ja pakalpojuma sniedzējs nav reģistrēts kā pašnodarbināta persona, visu nodokļu aprēķins un maksājumus apliecinošie dokumenti atbilstoši 2.punktā minētajam. Pierādījumi, kas apliecina pakalpojuma sniegšanas faktu – projekta ietvaros izstrādātais pētījums, ziņojums, rokasgrāmata, apmācību programma, metodoloģija, prezentācija u.tml.
Nodošanas – pieņemšanas akti, rēķini. izmaksātās atlīdzības aprēķins ar pārskatāmu nodokļu sadalījumu (valsts sociālās apdrošināšanas obligātās iemaksas un iedzīvotāju ienākuma nodoklis).</t>
  </si>
  <si>
    <t>Projekta ietvaros sniegto pakalpojumu pamatojošie dokumenti: līgums, attaisnojums dokuments – rēķins, pavadzīme, čeks, kvīts u.tml., pušu parakstītais pieņemšanas – nodošanas akts, nodevumi (pētījumi, tulkojumi, tehniskie projekti, u.c.), iepirkuma procedūras dokumenti (ja attiecināms).</t>
  </si>
  <si>
    <t>amats</t>
  </si>
  <si>
    <t>vārds, uzvārds</t>
  </si>
  <si>
    <t>paraksts*</t>
  </si>
  <si>
    <t>Atklāta konkursa projekta nosaukums</t>
  </si>
  <si>
    <t>pasākums / komunikācijas līdzeklis, t.sk. saite uz tīmekļvietni, kur ievietota informācija, ja attiecināms</t>
  </si>
  <si>
    <t>9. PLĀNOTIE UN NOSLĒGTIE IEPIRKUMA LĪGUMI LĪDZ PĀRSKATA PERIODA BEIGĀM, tai skaitā līgumi, kas noslēgti, neveicot Publisko iepirkumu likumā noteiktās procedūras un līgumi ar fiziskām personām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</si>
</sst>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186"/>
      <scheme val="minor"/>
    </font>
    <font>
      <sz val="12"/>
      <color theme="1"/>
      <name val="Arial"/>
      <family val="2"/>
    </font>
    <font>
      <sz val="12"/>
      <color rgb="FFFF0000"/>
      <name val="Arial"/>
      <family val="2"/>
    </font>
    <font>
      <sz val="12"/>
      <color rgb="FFFF0000"/>
      <name val="Arial"/>
      <family val="2"/>
      <charset val="186"/>
    </font>
    <font>
      <sz val="12"/>
      <color theme="1"/>
      <name val="Arial"/>
      <family val="2"/>
      <charset val="186"/>
    </font>
    <font>
      <u/>
      <sz val="11"/>
      <color theme="10"/>
      <name val="Calibri"/>
      <family val="2"/>
      <scheme val="minor"/>
    </font>
    <font>
      <sz val="11"/>
      <color theme="1"/>
      <name val="Times New Roman"/>
      <family val="1"/>
      <charset val="186"/>
    </font>
    <font>
      <b/>
      <sz val="12"/>
      <color theme="1"/>
      <name val="Times New Roman"/>
      <family val="1"/>
      <charset val="186"/>
    </font>
    <font>
      <b/>
      <sz val="11"/>
      <color theme="1"/>
      <name val="Times New Roman"/>
      <family val="1"/>
      <charset val="186"/>
    </font>
    <font>
      <sz val="11"/>
      <color rgb="FFFF0000"/>
      <name val="Times New Roman"/>
      <family val="1"/>
      <charset val="186"/>
    </font>
    <font>
      <b/>
      <sz val="11"/>
      <color rgb="FFFF0000"/>
      <name val="Times New Roman"/>
      <family val="1"/>
      <charset val="186"/>
    </font>
    <font>
      <sz val="12"/>
      <color theme="1"/>
      <name val="Times New Roman"/>
      <family val="1"/>
      <charset val="186"/>
    </font>
    <font>
      <b/>
      <sz val="14"/>
      <color theme="1"/>
      <name val="Times New Roman"/>
      <family val="1"/>
      <charset val="186"/>
    </font>
    <font>
      <sz val="14"/>
      <color theme="1"/>
      <name val="Times New Roman"/>
      <family val="1"/>
      <charset val="186"/>
    </font>
    <font>
      <sz val="10"/>
      <color theme="1"/>
      <name val="Times New Roman"/>
      <family val="1"/>
      <charset val="186"/>
    </font>
    <font>
      <i/>
      <sz val="10"/>
      <color theme="1"/>
      <name val="Times New Roman"/>
      <family val="1"/>
      <charset val="186"/>
    </font>
    <font>
      <sz val="12"/>
      <name val="Times New Roman"/>
      <family val="1"/>
      <charset val="186"/>
    </font>
    <font>
      <vertAlign val="superscript"/>
      <sz val="12"/>
      <name val="Times New Roman"/>
      <family val="1"/>
      <charset val="186"/>
    </font>
    <font>
      <vertAlign val="superscript"/>
      <sz val="10"/>
      <color theme="1"/>
      <name val="Times New Roman"/>
      <family val="1"/>
      <charset val="186"/>
    </font>
    <font>
      <i/>
      <sz val="12"/>
      <color theme="1"/>
      <name val="Times New Roman"/>
      <family val="1"/>
      <charset val="186"/>
    </font>
    <font>
      <sz val="12"/>
      <color rgb="FFFF0000"/>
      <name val="Times New Roman"/>
      <family val="1"/>
      <charset val="186"/>
    </font>
    <font>
      <i/>
      <sz val="11"/>
      <color theme="1"/>
      <name val="Times New Roman"/>
      <family val="1"/>
      <charset val="186"/>
    </font>
    <font>
      <b/>
      <vertAlign val="superscript"/>
      <sz val="11"/>
      <color theme="1"/>
      <name val="Times New Roman"/>
      <family val="1"/>
      <charset val="186"/>
    </font>
    <font>
      <vertAlign val="superscript"/>
      <sz val="11"/>
      <color theme="1"/>
      <name val="Times New Roman"/>
      <family val="1"/>
      <charset val="186"/>
    </font>
    <font>
      <i/>
      <sz val="8"/>
      <color theme="1"/>
      <name val="Times New Roman"/>
      <family val="1"/>
      <charset val="186"/>
    </font>
    <font>
      <sz val="11"/>
      <name val="Times New Roman"/>
      <family val="1"/>
      <charset val="186"/>
    </font>
    <font>
      <b/>
      <sz val="11"/>
      <name val="Times New Roman"/>
      <family val="1"/>
      <charset val="186"/>
    </font>
    <font>
      <u/>
      <sz val="11"/>
      <color theme="1"/>
      <name val="Times New Roman"/>
      <family val="1"/>
      <charset val="186"/>
    </font>
    <font>
      <b/>
      <i/>
      <sz val="12"/>
      <color theme="1"/>
      <name val="Times New Roman"/>
      <family val="1"/>
      <charset val="186"/>
    </font>
  </fonts>
  <fills count="13">
    <fill>
      <patternFill patternType="none"/>
    </fill>
    <fill>
      <patternFill patternType="gray125"/>
    </fill>
    <fill>
      <patternFill patternType="solid">
        <fgColor rgb="FFFDADA5"/>
        <bgColor indexed="64"/>
      </patternFill>
    </fill>
    <fill>
      <patternFill patternType="solid">
        <fgColor rgb="FFED772F"/>
        <bgColor indexed="64"/>
      </patternFill>
    </fill>
    <fill>
      <patternFill patternType="solid">
        <fgColor theme="4" tint="0.79998168889431442"/>
        <bgColor indexed="64"/>
      </patternFill>
    </fill>
    <fill>
      <patternFill patternType="solid">
        <fgColor theme="7"/>
        <bgColor indexed="64"/>
      </patternFill>
    </fill>
    <fill>
      <patternFill patternType="solid">
        <fgColor rgb="FFCAE6EE"/>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cellStyleXfs>
  <cellXfs count="184">
    <xf numFmtId="0" fontId="0" fillId="0" borderId="0" xfId="0"/>
    <xf numFmtId="0" fontId="1" fillId="0" borderId="0" xfId="0" applyFont="1" applyAlignment="1" applyProtection="1">
      <alignment vertical="center"/>
      <protection hidden="1"/>
    </xf>
    <xf numFmtId="0" fontId="2" fillId="0" borderId="0" xfId="0" applyFont="1" applyAlignment="1" applyProtection="1">
      <alignment vertical="center"/>
      <protection hidden="1"/>
    </xf>
    <xf numFmtId="0" fontId="1" fillId="0" borderId="0" xfId="0" applyFont="1" applyFill="1" applyAlignment="1" applyProtection="1">
      <alignment vertical="center"/>
      <protection hidden="1"/>
    </xf>
    <xf numFmtId="0" fontId="1" fillId="2" borderId="0" xfId="0" applyFont="1" applyFill="1" applyAlignment="1" applyProtection="1">
      <alignment vertical="center"/>
      <protection hidden="1"/>
    </xf>
    <xf numFmtId="0" fontId="3" fillId="0" borderId="0" xfId="0" applyFont="1" applyAlignment="1" applyProtection="1">
      <alignment vertical="center"/>
      <protection hidden="1"/>
    </xf>
    <xf numFmtId="0" fontId="4" fillId="0" borderId="0" xfId="0" applyFont="1" applyAlignment="1" applyProtection="1">
      <alignment vertical="center"/>
      <protection hidden="1"/>
    </xf>
    <xf numFmtId="0" fontId="4" fillId="0" borderId="0" xfId="0" applyFont="1" applyFill="1" applyAlignment="1" applyProtection="1">
      <alignment vertical="center"/>
      <protection hidden="1"/>
    </xf>
    <xf numFmtId="0" fontId="4"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6" fillId="0" borderId="0" xfId="0" applyFont="1" applyAlignment="1" applyProtection="1">
      <alignment horizontal="left" vertical="top" wrapText="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Protection="1">
      <protection hidden="1"/>
    </xf>
    <xf numFmtId="0" fontId="6" fillId="2" borderId="0" xfId="0" applyFont="1" applyFill="1" applyProtection="1">
      <protection hidden="1"/>
    </xf>
    <xf numFmtId="0" fontId="8" fillId="7" borderId="6" xfId="0" applyFont="1" applyFill="1" applyBorder="1" applyAlignment="1" applyProtection="1">
      <alignment horizontal="center" vertical="center" wrapText="1"/>
      <protection hidden="1"/>
    </xf>
    <xf numFmtId="0" fontId="8" fillId="7" borderId="1" xfId="0" applyFont="1" applyFill="1" applyBorder="1" applyAlignment="1" applyProtection="1">
      <alignment horizontal="center" vertical="center" wrapText="1"/>
      <protection hidden="1"/>
    </xf>
    <xf numFmtId="0" fontId="6" fillId="11" borderId="6" xfId="0" applyFont="1" applyFill="1" applyBorder="1" applyAlignment="1" applyProtection="1">
      <alignment horizontal="left" vertical="top" wrapText="1"/>
      <protection hidden="1"/>
    </xf>
    <xf numFmtId="0" fontId="9" fillId="0" borderId="0" xfId="0" applyFont="1" applyAlignment="1" applyProtection="1">
      <alignment horizontal="left" vertical="top"/>
      <protection hidden="1"/>
    </xf>
    <xf numFmtId="0" fontId="6" fillId="12" borderId="6" xfId="0" applyFont="1" applyFill="1" applyBorder="1" applyAlignment="1" applyProtection="1">
      <alignment horizontal="left" vertical="top" wrapText="1"/>
      <protection hidden="1"/>
    </xf>
    <xf numFmtId="2" fontId="6" fillId="12" borderId="1" xfId="0" applyNumberFormat="1" applyFont="1" applyFill="1" applyBorder="1" applyAlignment="1" applyProtection="1">
      <alignment horizontal="center" vertical="top" wrapText="1"/>
      <protection hidden="1"/>
    </xf>
    <xf numFmtId="0" fontId="6" fillId="6" borderId="6" xfId="0" applyFont="1" applyFill="1" applyBorder="1" applyAlignment="1" applyProtection="1">
      <alignment horizontal="left" vertical="top" wrapText="1"/>
      <protection hidden="1"/>
    </xf>
    <xf numFmtId="2" fontId="6" fillId="6" borderId="1" xfId="0" applyNumberFormat="1" applyFont="1" applyFill="1" applyBorder="1" applyAlignment="1" applyProtection="1">
      <alignment horizontal="center" vertical="top" wrapText="1"/>
      <protection hidden="1"/>
    </xf>
    <xf numFmtId="4" fontId="6" fillId="8" borderId="1" xfId="0" applyNumberFormat="1" applyFont="1" applyFill="1" applyBorder="1" applyAlignment="1" applyProtection="1">
      <alignment horizontal="center" vertical="top" wrapText="1"/>
      <protection hidden="1"/>
    </xf>
    <xf numFmtId="4" fontId="6" fillId="12" borderId="1" xfId="0" applyNumberFormat="1" applyFont="1" applyFill="1" applyBorder="1" applyAlignment="1" applyProtection="1">
      <alignment horizontal="center" vertical="top" wrapText="1"/>
      <protection hidden="1"/>
    </xf>
    <xf numFmtId="4" fontId="8" fillId="8" borderId="1" xfId="0" applyNumberFormat="1" applyFont="1" applyFill="1" applyBorder="1" applyAlignment="1" applyProtection="1">
      <alignment horizontal="center" vertical="top" wrapText="1"/>
      <protection hidden="1"/>
    </xf>
    <xf numFmtId="0" fontId="10" fillId="0" borderId="0" xfId="0" applyFont="1" applyAlignment="1" applyProtection="1">
      <alignment horizontal="left" vertical="top"/>
      <protection hidden="1"/>
    </xf>
    <xf numFmtId="0" fontId="8" fillId="0" borderId="0" xfId="0" applyFont="1" applyProtection="1">
      <protection hidden="1"/>
    </xf>
    <xf numFmtId="0" fontId="8" fillId="2" borderId="0" xfId="0" applyFont="1" applyFill="1" applyProtection="1">
      <protection hidden="1"/>
    </xf>
    <xf numFmtId="0" fontId="6" fillId="0" borderId="0" xfId="0" applyFont="1" applyAlignment="1" applyProtection="1">
      <alignment horizontal="right"/>
      <protection hidden="1"/>
    </xf>
    <xf numFmtId="4" fontId="6" fillId="8" borderId="1" xfId="0" applyNumberFormat="1" applyFont="1" applyFill="1" applyBorder="1" applyAlignment="1" applyProtection="1">
      <alignment horizontal="center"/>
      <protection hidden="1"/>
    </xf>
    <xf numFmtId="0" fontId="11" fillId="0" borderId="0" xfId="0" applyFont="1" applyAlignment="1" applyProtection="1">
      <alignment vertical="center"/>
      <protection hidden="1"/>
    </xf>
    <xf numFmtId="0" fontId="11" fillId="0" borderId="0" xfId="0" applyFont="1" applyProtection="1">
      <protection hidden="1"/>
    </xf>
    <xf numFmtId="0" fontId="11" fillId="3" borderId="0" xfId="0" applyFont="1" applyFill="1" applyAlignment="1" applyProtection="1">
      <alignment vertical="center"/>
      <protection hidden="1"/>
    </xf>
    <xf numFmtId="0" fontId="7" fillId="0" borderId="0" xfId="0" applyFont="1" applyAlignment="1" applyProtection="1">
      <alignment vertical="center"/>
      <protection hidden="1"/>
    </xf>
    <xf numFmtId="0" fontId="11" fillId="0" borderId="0" xfId="0" applyFont="1" applyAlignment="1">
      <alignment vertical="center"/>
    </xf>
    <xf numFmtId="0" fontId="16" fillId="0" borderId="0" xfId="1" applyFont="1" applyAlignment="1">
      <alignment vertical="center"/>
    </xf>
    <xf numFmtId="0" fontId="11" fillId="0" borderId="0" xfId="0" applyFont="1" applyBorder="1" applyAlignment="1">
      <alignment horizontal="left" vertical="center"/>
    </xf>
    <xf numFmtId="0" fontId="11" fillId="0" borderId="2" xfId="0" applyFont="1" applyBorder="1" applyAlignment="1">
      <alignment horizontal="left" vertical="center"/>
    </xf>
    <xf numFmtId="0" fontId="9" fillId="0" borderId="0" xfId="0" applyFont="1" applyProtection="1">
      <protection hidden="1"/>
    </xf>
    <xf numFmtId="0" fontId="8" fillId="5" borderId="1" xfId="0" applyFont="1" applyFill="1" applyBorder="1" applyAlignment="1">
      <alignment horizontal="center" vertical="center" wrapText="1"/>
    </xf>
    <xf numFmtId="0" fontId="6" fillId="4" borderId="1" xfId="0" applyFont="1" applyFill="1" applyBorder="1" applyAlignment="1" applyProtection="1">
      <alignment horizontal="center" vertical="top" wrapText="1"/>
      <protection hidden="1"/>
    </xf>
    <xf numFmtId="0" fontId="6" fillId="4" borderId="1" xfId="0" applyFont="1" applyFill="1" applyBorder="1" applyAlignment="1" applyProtection="1">
      <alignment horizontal="left" vertical="top" wrapText="1"/>
      <protection hidden="1"/>
    </xf>
    <xf numFmtId="0" fontId="6" fillId="0" borderId="0" xfId="0" applyFont="1" applyAlignment="1" applyProtection="1">
      <alignment horizontal="center"/>
      <protection hidden="1"/>
    </xf>
    <xf numFmtId="0" fontId="6" fillId="0" borderId="0" xfId="0" applyFont="1" applyAlignment="1" applyProtection="1">
      <alignment horizontal="left"/>
      <protection hidden="1"/>
    </xf>
    <xf numFmtId="0" fontId="9" fillId="0" borderId="0" xfId="0" applyFont="1" applyAlignment="1" applyProtection="1">
      <alignment horizontal="left"/>
      <protection hidden="1"/>
    </xf>
    <xf numFmtId="0" fontId="20" fillId="0" borderId="0" xfId="0" applyFont="1" applyAlignment="1" applyProtection="1">
      <alignment vertical="center"/>
      <protection hidden="1"/>
    </xf>
    <xf numFmtId="0" fontId="8" fillId="0" borderId="0" xfId="0" applyFont="1" applyFill="1" applyAlignment="1"/>
    <xf numFmtId="0" fontId="8" fillId="0" borderId="0" xfId="0" applyFont="1" applyFill="1" applyProtection="1">
      <protection hidden="1"/>
    </xf>
    <xf numFmtId="0" fontId="7" fillId="0" borderId="0" xfId="0" applyFont="1" applyFill="1" applyAlignment="1" applyProtection="1">
      <alignment vertical="center"/>
      <protection hidden="1"/>
    </xf>
    <xf numFmtId="0" fontId="8" fillId="7" borderId="1" xfId="0" applyFont="1" applyFill="1" applyBorder="1" applyAlignment="1">
      <alignment horizontal="center" wrapText="1"/>
    </xf>
    <xf numFmtId="0" fontId="6" fillId="6" borderId="1" xfId="0" applyFont="1" applyFill="1" applyBorder="1" applyAlignment="1" applyProtection="1">
      <alignment vertical="top" wrapText="1"/>
      <protection hidden="1"/>
    </xf>
    <xf numFmtId="0" fontId="6" fillId="6" borderId="1" xfId="0" applyFont="1" applyFill="1" applyBorder="1" applyProtection="1">
      <protection hidden="1"/>
    </xf>
    <xf numFmtId="0" fontId="8" fillId="7" borderId="3" xfId="0" applyFont="1" applyFill="1" applyBorder="1" applyAlignment="1" applyProtection="1">
      <alignment horizontal="center" vertical="center" wrapText="1"/>
      <protection hidden="1"/>
    </xf>
    <xf numFmtId="0" fontId="8" fillId="7" borderId="1" xfId="0" applyFont="1" applyFill="1" applyBorder="1" applyAlignment="1" applyProtection="1">
      <alignment horizontal="center" wrapText="1"/>
      <protection hidden="1"/>
    </xf>
    <xf numFmtId="0" fontId="6" fillId="6" borderId="1" xfId="0" applyFont="1" applyFill="1" applyBorder="1" applyAlignment="1" applyProtection="1">
      <alignment horizontal="center"/>
      <protection hidden="1"/>
    </xf>
    <xf numFmtId="0" fontId="6" fillId="6" borderId="6" xfId="0" applyFont="1" applyFill="1" applyBorder="1" applyAlignment="1" applyProtection="1">
      <alignment vertical="top" wrapText="1"/>
      <protection hidden="1"/>
    </xf>
    <xf numFmtId="0" fontId="6" fillId="6" borderId="1" xfId="0" applyFont="1" applyFill="1" applyBorder="1" applyAlignment="1" applyProtection="1">
      <alignment horizontal="center" vertical="top" wrapText="1"/>
      <protection hidden="1"/>
    </xf>
    <xf numFmtId="4" fontId="6" fillId="6" borderId="1" xfId="0" applyNumberFormat="1" applyFont="1" applyFill="1" applyBorder="1" applyAlignment="1" applyProtection="1">
      <alignment horizontal="center" vertical="top" wrapText="1"/>
      <protection hidden="1"/>
    </xf>
    <xf numFmtId="0" fontId="8" fillId="7" borderId="9" xfId="0" applyFont="1" applyFill="1" applyBorder="1" applyAlignment="1" applyProtection="1">
      <alignment horizontal="center" vertical="center" wrapText="1"/>
      <protection hidden="1"/>
    </xf>
    <xf numFmtId="0" fontId="6" fillId="0" borderId="0" xfId="0" applyFont="1" applyAlignment="1">
      <alignment wrapText="1"/>
    </xf>
    <xf numFmtId="0" fontId="11" fillId="0" borderId="0" xfId="0" applyFont="1" applyFill="1" applyAlignment="1" applyProtection="1">
      <alignment vertical="center"/>
      <protection hidden="1"/>
    </xf>
    <xf numFmtId="0" fontId="3" fillId="0" borderId="0" xfId="0" applyFont="1" applyFill="1" applyAlignment="1" applyProtection="1">
      <alignment vertical="center"/>
      <protection hidden="1"/>
    </xf>
    <xf numFmtId="0" fontId="11" fillId="0" borderId="0" xfId="0" applyFont="1" applyFill="1" applyAlignment="1">
      <alignment wrapText="1"/>
    </xf>
    <xf numFmtId="0" fontId="6" fillId="0" borderId="0" xfId="0" applyFont="1" applyAlignment="1" applyProtection="1">
      <alignment horizontal="left" vertical="center"/>
      <protection hidden="1"/>
    </xf>
    <xf numFmtId="0" fontId="8" fillId="11" borderId="6" xfId="0" applyFont="1" applyFill="1" applyBorder="1" applyAlignment="1" applyProtection="1">
      <alignment horizontal="left" vertical="top" wrapText="1"/>
      <protection hidden="1"/>
    </xf>
    <xf numFmtId="2" fontId="8" fillId="11" borderId="1" xfId="0" applyNumberFormat="1" applyFont="1" applyFill="1" applyBorder="1" applyAlignment="1" applyProtection="1">
      <alignment horizontal="center" vertical="top" wrapText="1"/>
      <protection hidden="1"/>
    </xf>
    <xf numFmtId="4" fontId="8" fillId="11" borderId="1" xfId="0" applyNumberFormat="1" applyFont="1" applyFill="1" applyBorder="1" applyAlignment="1" applyProtection="1">
      <alignment horizontal="center" vertical="top" wrapText="1"/>
      <protection hidden="1"/>
    </xf>
    <xf numFmtId="0" fontId="8" fillId="10" borderId="6" xfId="0" applyFont="1" applyFill="1" applyBorder="1" applyAlignment="1">
      <alignment horizontal="center" vertical="center" wrapText="1"/>
    </xf>
    <xf numFmtId="0" fontId="8" fillId="10" borderId="0" xfId="0" applyFont="1" applyFill="1" applyBorder="1" applyAlignment="1">
      <alignment vertical="center" wrapText="1"/>
    </xf>
    <xf numFmtId="4" fontId="8" fillId="11" borderId="0" xfId="0" applyNumberFormat="1" applyFont="1" applyFill="1" applyBorder="1" applyAlignment="1" applyProtection="1">
      <alignment horizontal="center" vertical="top" wrapText="1"/>
      <protection hidden="1"/>
    </xf>
    <xf numFmtId="2" fontId="6" fillId="12" borderId="0" xfId="0" applyNumberFormat="1" applyFont="1" applyFill="1" applyBorder="1" applyAlignment="1" applyProtection="1">
      <alignment horizontal="center" vertical="top" wrapText="1"/>
      <protection hidden="1"/>
    </xf>
    <xf numFmtId="4" fontId="6" fillId="8" borderId="0" xfId="0" applyNumberFormat="1" applyFont="1" applyFill="1" applyBorder="1" applyAlignment="1" applyProtection="1">
      <alignment horizontal="center" vertical="top" wrapText="1"/>
      <protection hidden="1"/>
    </xf>
    <xf numFmtId="4" fontId="6" fillId="12" borderId="0" xfId="0" applyNumberFormat="1" applyFont="1" applyFill="1" applyBorder="1" applyAlignment="1" applyProtection="1">
      <alignment horizontal="center" vertical="top" wrapText="1"/>
      <protection hidden="1"/>
    </xf>
    <xf numFmtId="4" fontId="8" fillId="8" borderId="0" xfId="0" applyNumberFormat="1" applyFont="1" applyFill="1" applyBorder="1" applyAlignment="1" applyProtection="1">
      <alignment horizontal="center" vertical="top" wrapText="1"/>
      <protection hidden="1"/>
    </xf>
    <xf numFmtId="4" fontId="6" fillId="8" borderId="0" xfId="0" applyNumberFormat="1" applyFont="1" applyFill="1" applyBorder="1" applyAlignment="1" applyProtection="1">
      <alignment horizontal="center"/>
      <protection hidden="1"/>
    </xf>
    <xf numFmtId="10" fontId="8" fillId="10" borderId="1" xfId="0" applyNumberFormat="1" applyFont="1" applyFill="1" applyBorder="1" applyAlignment="1">
      <alignment vertical="center" wrapText="1"/>
    </xf>
    <xf numFmtId="0" fontId="25" fillId="11" borderId="6" xfId="0" applyFont="1" applyFill="1" applyBorder="1" applyAlignment="1" applyProtection="1">
      <alignment horizontal="left" vertical="top" wrapText="1"/>
      <protection hidden="1"/>
    </xf>
    <xf numFmtId="0" fontId="26" fillId="11" borderId="6" xfId="0" applyFont="1" applyFill="1" applyBorder="1" applyAlignment="1" applyProtection="1">
      <alignment horizontal="left" vertical="top" wrapText="1"/>
      <protection hidden="1"/>
    </xf>
    <xf numFmtId="2" fontId="25" fillId="11" borderId="1" xfId="0" applyNumberFormat="1" applyFont="1" applyFill="1" applyBorder="1" applyAlignment="1" applyProtection="1">
      <alignment horizontal="center" vertical="top" wrapText="1"/>
      <protection hidden="1"/>
    </xf>
    <xf numFmtId="4" fontId="25" fillId="11" borderId="1" xfId="0" applyNumberFormat="1" applyFont="1" applyFill="1" applyBorder="1" applyAlignment="1" applyProtection="1">
      <alignment horizontal="center" vertical="top" wrapText="1"/>
      <protection hidden="1"/>
    </xf>
    <xf numFmtId="4" fontId="25" fillId="11" borderId="0" xfId="0" applyNumberFormat="1" applyFont="1" applyFill="1" applyBorder="1" applyAlignment="1" applyProtection="1">
      <alignment horizontal="center" vertical="top" wrapText="1"/>
      <protection hidden="1"/>
    </xf>
    <xf numFmtId="2" fontId="8" fillId="10" borderId="1" xfId="0" applyNumberFormat="1" applyFont="1" applyFill="1" applyBorder="1" applyAlignment="1">
      <alignment vertical="center" wrapText="1"/>
    </xf>
    <xf numFmtId="2" fontId="8" fillId="10" borderId="6" xfId="0" applyNumberFormat="1" applyFont="1" applyFill="1" applyBorder="1" applyAlignment="1">
      <alignment vertical="center" wrapText="1"/>
    </xf>
    <xf numFmtId="2" fontId="6" fillId="10" borderId="1" xfId="0" applyNumberFormat="1" applyFont="1" applyFill="1" applyBorder="1" applyAlignment="1" applyProtection="1">
      <alignment horizontal="center" vertical="top" wrapText="1"/>
      <protection hidden="1"/>
    </xf>
    <xf numFmtId="10" fontId="8" fillId="11" borderId="1" xfId="0" applyNumberFormat="1" applyFont="1" applyFill="1" applyBorder="1" applyAlignment="1" applyProtection="1">
      <alignment horizontal="center" vertical="top" wrapText="1"/>
      <protection hidden="1"/>
    </xf>
    <xf numFmtId="10" fontId="6" fillId="8" borderId="1" xfId="0" applyNumberFormat="1" applyFont="1" applyFill="1" applyBorder="1" applyAlignment="1" applyProtection="1">
      <alignment horizontal="center" vertical="top" wrapText="1"/>
      <protection hidden="1"/>
    </xf>
    <xf numFmtId="0" fontId="6" fillId="7" borderId="3" xfId="0" applyFont="1" applyFill="1" applyBorder="1" applyAlignment="1" applyProtection="1">
      <alignment horizontal="center" vertical="center" wrapText="1"/>
      <protection hidden="1"/>
    </xf>
    <xf numFmtId="0" fontId="6" fillId="6" borderId="1" xfId="0" applyFont="1" applyFill="1" applyBorder="1" applyAlignment="1" applyProtection="1">
      <alignment horizontal="left" vertical="top" wrapText="1"/>
      <protection hidden="1"/>
    </xf>
    <xf numFmtId="2" fontId="8" fillId="0" borderId="0" xfId="0" applyNumberFormat="1" applyFont="1" applyFill="1" applyBorder="1" applyAlignment="1" applyProtection="1">
      <alignment horizontal="right" vertical="top" wrapText="1"/>
      <protection hidden="1"/>
    </xf>
    <xf numFmtId="2" fontId="8" fillId="0" borderId="0" xfId="0" applyNumberFormat="1" applyFont="1" applyFill="1" applyBorder="1" applyAlignment="1" applyProtection="1">
      <alignment horizontal="center" vertical="top" wrapText="1"/>
      <protection hidden="1"/>
    </xf>
    <xf numFmtId="2" fontId="8" fillId="6" borderId="1" xfId="0" applyNumberFormat="1" applyFont="1" applyFill="1" applyBorder="1" applyAlignment="1" applyProtection="1">
      <alignment horizontal="right" vertical="top"/>
      <protection hidden="1"/>
    </xf>
    <xf numFmtId="0" fontId="6" fillId="0" borderId="0" xfId="0" applyFont="1" applyFill="1" applyBorder="1" applyAlignment="1" applyProtection="1">
      <alignment horizontal="right"/>
      <protection hidden="1"/>
    </xf>
    <xf numFmtId="2" fontId="6" fillId="0" borderId="0" xfId="0" applyNumberFormat="1" applyFont="1" applyFill="1" applyBorder="1" applyAlignment="1" applyProtection="1">
      <alignment horizontal="center"/>
      <protection hidden="1"/>
    </xf>
    <xf numFmtId="0" fontId="11" fillId="0" borderId="0" xfId="0" applyFont="1"/>
    <xf numFmtId="0" fontId="11" fillId="0" borderId="0" xfId="0" applyFont="1" applyAlignment="1">
      <alignment horizontal="justify"/>
    </xf>
    <xf numFmtId="0" fontId="7" fillId="7" borderId="3" xfId="0" applyFont="1" applyFill="1" applyBorder="1" applyAlignment="1" applyProtection="1">
      <alignment horizontal="center" vertical="center" wrapText="1"/>
      <protection hidden="1"/>
    </xf>
    <xf numFmtId="0" fontId="11" fillId="0" borderId="1" xfId="0" applyFont="1" applyBorder="1" applyAlignment="1">
      <alignment horizontal="center" vertical="center"/>
    </xf>
    <xf numFmtId="2" fontId="11" fillId="0" borderId="1" xfId="0" applyNumberFormat="1" applyFont="1" applyFill="1" applyBorder="1" applyAlignment="1" applyProtection="1">
      <alignment horizontal="left" vertical="center" wrapText="1"/>
      <protection hidden="1"/>
    </xf>
    <xf numFmtId="1" fontId="6" fillId="6" borderId="1" xfId="0" applyNumberFormat="1" applyFont="1" applyFill="1" applyBorder="1" applyAlignment="1" applyProtection="1">
      <alignment horizontal="center" vertical="top" wrapText="1"/>
      <protection hidden="1"/>
    </xf>
    <xf numFmtId="2" fontId="11" fillId="0" borderId="1" xfId="0" applyNumberFormat="1" applyFont="1" applyFill="1" applyBorder="1" applyAlignment="1" applyProtection="1">
      <alignment horizontal="left" vertical="top" wrapText="1"/>
      <protection hidden="1"/>
    </xf>
    <xf numFmtId="2" fontId="11" fillId="0" borderId="1" xfId="0" applyNumberFormat="1" applyFont="1" applyFill="1" applyBorder="1" applyAlignment="1" applyProtection="1">
      <alignment horizontal="left" wrapText="1"/>
      <protection hidden="1"/>
    </xf>
    <xf numFmtId="0" fontId="19" fillId="0" borderId="0" xfId="0" applyFont="1"/>
    <xf numFmtId="0" fontId="11" fillId="4" borderId="1" xfId="0" applyFont="1" applyFill="1" applyBorder="1" applyAlignment="1" applyProtection="1">
      <alignment horizontal="center" vertical="center" wrapText="1"/>
      <protection hidden="1"/>
    </xf>
    <xf numFmtId="0" fontId="6" fillId="4" borderId="1" xfId="0" applyFont="1" applyFill="1" applyBorder="1" applyAlignment="1">
      <alignment horizontal="center" vertical="center" wrapText="1"/>
    </xf>
    <xf numFmtId="0" fontId="14" fillId="0" borderId="0" xfId="0" applyFont="1" applyAlignment="1" applyProtection="1">
      <alignment vertical="center" wrapText="1"/>
      <protection hidden="1"/>
    </xf>
    <xf numFmtId="0" fontId="6" fillId="0" borderId="0" xfId="0" applyFont="1" applyAlignment="1">
      <alignment vertical="center" wrapText="1"/>
    </xf>
    <xf numFmtId="0" fontId="11" fillId="0" borderId="0" xfId="0" applyFont="1" applyBorder="1" applyAlignment="1">
      <alignment horizontal="left" vertical="center" wrapText="1"/>
    </xf>
    <xf numFmtId="0" fontId="7" fillId="3" borderId="0" xfId="0" applyFont="1" applyFill="1" applyAlignment="1">
      <alignment horizontal="justify" vertical="center" wrapText="1"/>
    </xf>
    <xf numFmtId="0" fontId="11" fillId="3" borderId="0" xfId="0" applyFont="1" applyFill="1" applyAlignment="1">
      <alignment vertical="center" wrapText="1"/>
    </xf>
    <xf numFmtId="0" fontId="11" fillId="4" borderId="6" xfId="0" applyFont="1" applyFill="1" applyBorder="1" applyAlignment="1" applyProtection="1">
      <alignment horizontal="center" vertical="center" wrapText="1"/>
      <protection hidden="1"/>
    </xf>
    <xf numFmtId="0" fontId="11" fillId="4" borderId="7" xfId="0" applyFont="1" applyFill="1" applyBorder="1" applyAlignment="1" applyProtection="1">
      <alignment horizontal="center" vertical="center" wrapText="1"/>
      <protection hidden="1"/>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justify" vertical="top" wrapText="1"/>
    </xf>
    <xf numFmtId="0" fontId="6" fillId="0" borderId="0" xfId="0" applyFont="1" applyAlignment="1">
      <alignment vertical="top" wrapText="1"/>
    </xf>
    <xf numFmtId="0" fontId="14" fillId="0" borderId="0" xfId="0" applyFont="1" applyAlignment="1">
      <alignment horizontal="justify" vertical="center" wrapText="1"/>
    </xf>
    <xf numFmtId="0" fontId="6" fillId="0" borderId="0" xfId="0" applyFont="1" applyAlignment="1">
      <alignment wrapText="1"/>
    </xf>
    <xf numFmtId="0" fontId="7" fillId="3" borderId="0" xfId="0" applyFont="1" applyFill="1" applyAlignment="1">
      <alignment horizontal="center" vertical="center" wrapText="1"/>
    </xf>
    <xf numFmtId="0" fontId="11" fillId="3" borderId="0" xfId="0" applyFont="1" applyFill="1" applyAlignment="1">
      <alignment horizontal="center" vertical="center" wrapText="1"/>
    </xf>
    <xf numFmtId="2" fontId="11" fillId="9" borderId="1" xfId="0" applyNumberFormat="1" applyFont="1" applyFill="1" applyBorder="1" applyAlignment="1" applyProtection="1">
      <alignment horizontal="center" vertical="center" wrapText="1"/>
      <protection hidden="1"/>
    </xf>
    <xf numFmtId="0" fontId="6" fillId="9" borderId="1" xfId="0" applyFont="1" applyFill="1" applyBorder="1" applyAlignment="1">
      <alignment horizontal="center" vertical="center" wrapText="1"/>
    </xf>
    <xf numFmtId="0" fontId="6" fillId="7" borderId="0" xfId="0" applyFont="1" applyFill="1" applyAlignment="1" applyProtection="1">
      <alignment wrapText="1"/>
      <protection hidden="1"/>
    </xf>
    <xf numFmtId="0" fontId="6" fillId="7" borderId="0" xfId="0" applyFont="1" applyFill="1" applyAlignment="1">
      <alignment wrapText="1"/>
    </xf>
    <xf numFmtId="0" fontId="6" fillId="4" borderId="1" xfId="0" applyFont="1" applyFill="1" applyBorder="1" applyAlignment="1" applyProtection="1">
      <alignment horizontal="justify" vertical="top" wrapText="1"/>
      <protection hidden="1"/>
    </xf>
    <xf numFmtId="0" fontId="6" fillId="4" borderId="1" xfId="0" applyFont="1" applyFill="1" applyBorder="1" applyAlignment="1">
      <alignment horizontal="justify" vertical="top" wrapText="1"/>
    </xf>
    <xf numFmtId="0" fontId="6" fillId="4" borderId="1" xfId="0" applyFont="1" applyFill="1" applyBorder="1" applyAlignment="1">
      <alignment horizontal="justify" wrapText="1"/>
    </xf>
    <xf numFmtId="0" fontId="8" fillId="5" borderId="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6" borderId="6" xfId="0" applyFont="1" applyFill="1" applyBorder="1" applyAlignment="1" applyProtection="1">
      <alignment vertical="top" wrapText="1"/>
      <protection hidden="1"/>
    </xf>
    <xf numFmtId="0" fontId="6" fillId="0" borderId="7" xfId="0" applyFont="1" applyBorder="1" applyAlignment="1">
      <alignment vertical="top" wrapText="1"/>
    </xf>
    <xf numFmtId="0" fontId="8" fillId="3" borderId="0" xfId="0" applyFont="1" applyFill="1" applyAlignment="1" applyProtection="1">
      <alignment horizontal="center" vertical="center" wrapText="1"/>
      <protection hidden="1"/>
    </xf>
    <xf numFmtId="0" fontId="6" fillId="0" borderId="0" xfId="0" applyFont="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wrapText="1"/>
    </xf>
    <xf numFmtId="0" fontId="8" fillId="7" borderId="3" xfId="0" applyFont="1" applyFill="1" applyBorder="1" applyAlignment="1">
      <alignment horizontal="center" vertical="center" wrapText="1"/>
    </xf>
    <xf numFmtId="0" fontId="6" fillId="0" borderId="4" xfId="0" applyFont="1" applyBorder="1" applyAlignment="1">
      <alignment horizontal="center" wrapText="1"/>
    </xf>
    <xf numFmtId="0" fontId="8" fillId="7" borderId="0" xfId="0" applyFont="1" applyFill="1" applyAlignment="1" applyProtection="1">
      <alignment wrapText="1"/>
      <protection hidden="1"/>
    </xf>
    <xf numFmtId="0" fontId="8" fillId="7" borderId="6" xfId="0" applyFont="1" applyFill="1" applyBorder="1" applyAlignment="1" applyProtection="1">
      <alignment horizontal="center" wrapText="1"/>
      <protection hidden="1"/>
    </xf>
    <xf numFmtId="0" fontId="6" fillId="0" borderId="7" xfId="0" applyFont="1" applyBorder="1" applyAlignment="1">
      <alignment horizontal="center" wrapText="1"/>
    </xf>
    <xf numFmtId="0" fontId="7" fillId="3" borderId="0" xfId="0" applyFont="1" applyFill="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8" xfId="0" applyFont="1" applyFill="1" applyBorder="1" applyAlignment="1" applyProtection="1">
      <alignment horizontal="center" vertical="center" wrapText="1"/>
      <protection hidden="1"/>
    </xf>
    <xf numFmtId="0" fontId="6" fillId="0" borderId="8" xfId="0" applyFont="1" applyBorder="1" applyAlignment="1">
      <alignment horizontal="center" vertical="center" wrapText="1"/>
    </xf>
    <xf numFmtId="0" fontId="6" fillId="6" borderId="6" xfId="0" applyFont="1" applyFill="1" applyBorder="1" applyAlignment="1" applyProtection="1">
      <alignment horizontal="justify" vertical="top" wrapText="1"/>
      <protection hidden="1"/>
    </xf>
    <xf numFmtId="0" fontId="6" fillId="0" borderId="8" xfId="0" applyFont="1" applyBorder="1" applyAlignment="1">
      <alignment horizontal="justify" vertical="top" wrapText="1"/>
    </xf>
    <xf numFmtId="0" fontId="6" fillId="0" borderId="7" xfId="0" applyFont="1" applyBorder="1" applyAlignment="1">
      <alignment horizontal="justify" vertical="top" wrapText="1"/>
    </xf>
    <xf numFmtId="0" fontId="6" fillId="7" borderId="0" xfId="0" applyFont="1" applyFill="1" applyAlignment="1" applyProtection="1">
      <alignment vertical="top" wrapText="1"/>
      <protection hidden="1"/>
    </xf>
    <xf numFmtId="0" fontId="6" fillId="7" borderId="0" xfId="0" applyFont="1" applyFill="1" applyAlignment="1">
      <alignment vertical="top" wrapText="1"/>
    </xf>
    <xf numFmtId="0" fontId="8" fillId="7" borderId="3" xfId="0" applyFont="1" applyFill="1" applyBorder="1" applyAlignment="1" applyProtection="1">
      <alignment horizontal="center" vertical="center" wrapText="1"/>
      <protection hidden="1"/>
    </xf>
    <xf numFmtId="0" fontId="6" fillId="0" borderId="5" xfId="0" applyFont="1" applyBorder="1" applyAlignment="1">
      <alignment horizontal="center" vertical="center" wrapText="1"/>
    </xf>
    <xf numFmtId="2" fontId="8" fillId="6" borderId="1" xfId="0" applyNumberFormat="1" applyFont="1" applyFill="1" applyBorder="1" applyAlignment="1" applyProtection="1">
      <alignment horizontal="right" vertical="top" wrapText="1"/>
      <protection hidden="1"/>
    </xf>
    <xf numFmtId="0" fontId="6" fillId="0" borderId="1" xfId="0" applyFont="1" applyBorder="1" applyAlignment="1">
      <alignment horizontal="right" vertical="top" wrapText="1"/>
    </xf>
    <xf numFmtId="0" fontId="7" fillId="3" borderId="0" xfId="0" applyFont="1" applyFill="1" applyAlignment="1" applyProtection="1">
      <alignment horizontal="center" wrapText="1"/>
      <protection hidden="1"/>
    </xf>
    <xf numFmtId="0" fontId="6" fillId="0" borderId="0" xfId="0" applyFont="1" applyAlignment="1">
      <alignment horizontal="center" wrapText="1"/>
    </xf>
    <xf numFmtId="0" fontId="26" fillId="11" borderId="6" xfId="0" applyFont="1" applyFill="1" applyBorder="1" applyAlignment="1" applyProtection="1">
      <alignment horizontal="left" vertical="top" wrapText="1"/>
      <protection hidden="1"/>
    </xf>
    <xf numFmtId="0" fontId="26" fillId="11" borderId="8" xfId="0" applyFont="1" applyFill="1" applyBorder="1" applyAlignment="1" applyProtection="1">
      <alignment horizontal="left" vertical="top" wrapText="1"/>
      <protection hidden="1"/>
    </xf>
    <xf numFmtId="0" fontId="26" fillId="11" borderId="7" xfId="0" applyFont="1" applyFill="1" applyBorder="1" applyAlignment="1" applyProtection="1">
      <alignment horizontal="left" vertical="top" wrapText="1"/>
      <protection hidden="1"/>
    </xf>
    <xf numFmtId="0" fontId="26" fillId="10" borderId="6" xfId="0" applyFont="1" applyFill="1" applyBorder="1" applyAlignment="1" applyProtection="1">
      <alignment horizontal="center" vertical="top" wrapText="1"/>
      <protection hidden="1"/>
    </xf>
    <xf numFmtId="0" fontId="26" fillId="10" borderId="8" xfId="0" applyFont="1" applyFill="1" applyBorder="1" applyAlignment="1" applyProtection="1">
      <alignment horizontal="center" vertical="top" wrapText="1"/>
      <protection hidden="1"/>
    </xf>
    <xf numFmtId="0" fontId="26" fillId="10" borderId="7" xfId="0" applyFont="1" applyFill="1" applyBorder="1" applyAlignment="1" applyProtection="1">
      <alignment horizontal="center" vertical="top" wrapText="1"/>
      <protection hidden="1"/>
    </xf>
    <xf numFmtId="2" fontId="8" fillId="6" borderId="6" xfId="0" applyNumberFormat="1" applyFont="1" applyFill="1" applyBorder="1" applyAlignment="1" applyProtection="1">
      <alignment horizontal="right" vertical="top" wrapText="1"/>
      <protection hidden="1"/>
    </xf>
    <xf numFmtId="2" fontId="8" fillId="6" borderId="8" xfId="0" applyNumberFormat="1" applyFont="1" applyFill="1" applyBorder="1" applyAlignment="1" applyProtection="1">
      <alignment horizontal="right" vertical="top" wrapText="1"/>
      <protection hidden="1"/>
    </xf>
    <xf numFmtId="2" fontId="8" fillId="6" borderId="7" xfId="0" applyNumberFormat="1" applyFont="1" applyFill="1" applyBorder="1" applyAlignment="1" applyProtection="1">
      <alignment horizontal="right" vertical="top" wrapText="1"/>
      <protection hidden="1"/>
    </xf>
    <xf numFmtId="0" fontId="8" fillId="11" borderId="6" xfId="0" applyFont="1" applyFill="1" applyBorder="1" applyAlignment="1" applyProtection="1">
      <alignment horizontal="left" vertical="top" wrapText="1"/>
      <protection hidden="1"/>
    </xf>
    <xf numFmtId="0" fontId="8" fillId="11" borderId="8" xfId="0" applyFont="1" applyFill="1" applyBorder="1" applyAlignment="1" applyProtection="1">
      <alignment horizontal="left" vertical="top" wrapText="1"/>
      <protection hidden="1"/>
    </xf>
    <xf numFmtId="0" fontId="8" fillId="11" borderId="7" xfId="0" applyFont="1" applyFill="1" applyBorder="1" applyAlignment="1" applyProtection="1">
      <alignment horizontal="left" vertical="top" wrapText="1"/>
      <protection hidden="1"/>
    </xf>
    <xf numFmtId="0" fontId="8" fillId="10" borderId="1"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7" fillId="3" borderId="0" xfId="0" applyFont="1" applyFill="1" applyAlignment="1" applyProtection="1">
      <alignment horizontal="left" wrapText="1"/>
      <protection hidden="1"/>
    </xf>
    <xf numFmtId="0" fontId="6" fillId="0" borderId="0" xfId="0" applyFont="1" applyAlignment="1">
      <alignment horizontal="left" wrapText="1"/>
    </xf>
    <xf numFmtId="0" fontId="8" fillId="7" borderId="5" xfId="0" applyFont="1" applyFill="1" applyBorder="1" applyAlignment="1" applyProtection="1">
      <alignment horizontal="center" vertical="center" wrapText="1"/>
      <protection hidden="1"/>
    </xf>
    <xf numFmtId="0" fontId="11" fillId="0" borderId="0" xfId="0" applyFont="1" applyAlignment="1">
      <alignment horizontal="justify" wrapText="1"/>
    </xf>
    <xf numFmtId="0" fontId="11" fillId="0" borderId="0" xfId="0" applyFont="1" applyAlignment="1">
      <alignment horizontal="justify" vertical="top" wrapText="1"/>
    </xf>
    <xf numFmtId="0" fontId="12" fillId="0" borderId="0" xfId="0" applyFont="1" applyAlignment="1">
      <alignment horizontal="center" wrapText="1"/>
    </xf>
    <xf numFmtId="0" fontId="11" fillId="0" borderId="0" xfId="0" applyFont="1" applyAlignment="1">
      <alignment horizontal="center" vertical="center" wrapText="1"/>
    </xf>
    <xf numFmtId="0" fontId="19" fillId="0" borderId="10" xfId="0" applyFont="1" applyBorder="1" applyAlignment="1">
      <alignment horizontal="center"/>
    </xf>
    <xf numFmtId="0" fontId="19" fillId="0" borderId="11" xfId="0" applyFont="1" applyBorder="1" applyAlignment="1">
      <alignment horizontal="center" vertical="center"/>
    </xf>
    <xf numFmtId="0" fontId="11" fillId="0" borderId="10" xfId="0" applyFont="1" applyBorder="1" applyAlignment="1">
      <alignment horizontal="center"/>
    </xf>
    <xf numFmtId="0" fontId="19" fillId="0" borderId="11" xfId="0" applyFont="1" applyBorder="1" applyAlignment="1">
      <alignment horizontal="center"/>
    </xf>
    <xf numFmtId="0" fontId="11" fillId="0" borderId="11" xfId="0" applyFont="1" applyBorder="1" applyAlignment="1">
      <alignment horizont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428625</xdr:colOff>
      <xdr:row>17</xdr:row>
      <xdr:rowOff>200025</xdr:rowOff>
    </xdr:from>
    <xdr:to>
      <xdr:col>16</xdr:col>
      <xdr:colOff>323850</xdr:colOff>
      <xdr:row>22</xdr:row>
      <xdr:rowOff>85725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305925" y="4343400"/>
          <a:ext cx="2333625" cy="10763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Laukos dzeltenā krāsā </a:t>
          </a:r>
        </a:p>
        <a:p>
          <a:r>
            <a:rPr lang="lv-LV" sz="1050" baseline="0">
              <a:solidFill>
                <a:schemeClr val="bg2">
                  <a:lumMod val="25000"/>
                </a:schemeClr>
              </a:solidFill>
            </a:rPr>
            <a:t>                                dati ielasās no citas</a:t>
          </a:r>
        </a:p>
        <a:p>
          <a:r>
            <a:rPr lang="lv-LV" sz="1050" baseline="0">
              <a:solidFill>
                <a:schemeClr val="bg2">
                  <a:lumMod val="25000"/>
                </a:schemeClr>
              </a:solidFill>
            </a:rPr>
            <a:t>                                pārskata lapas.</a:t>
          </a:r>
        </a:p>
      </xdr:txBody>
    </xdr:sp>
    <xdr:clientData/>
  </xdr:twoCellAnchor>
  <xdr:twoCellAnchor>
    <xdr:from>
      <xdr:col>13</xdr:col>
      <xdr:colOff>38100</xdr:colOff>
      <xdr:row>18</xdr:row>
      <xdr:rowOff>76200</xdr:rowOff>
    </xdr:from>
    <xdr:to>
      <xdr:col>14</xdr:col>
      <xdr:colOff>28575</xdr:colOff>
      <xdr:row>19</xdr:row>
      <xdr:rowOff>152400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9525000" y="442912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13</xdr:col>
      <xdr:colOff>57150</xdr:colOff>
      <xdr:row>20</xdr:row>
      <xdr:rowOff>95250</xdr:rowOff>
    </xdr:from>
    <xdr:to>
      <xdr:col>14</xdr:col>
      <xdr:colOff>47625</xdr:colOff>
      <xdr:row>21</xdr:row>
      <xdr:rowOff>190500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9544050" y="4943475"/>
          <a:ext cx="600075" cy="3238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editAs="oneCell">
    <xdr:from>
      <xdr:col>5</xdr:col>
      <xdr:colOff>160020</xdr:colOff>
      <xdr:row>3</xdr:row>
      <xdr:rowOff>64062</xdr:rowOff>
    </xdr:from>
    <xdr:to>
      <xdr:col>5</xdr:col>
      <xdr:colOff>1207139</xdr:colOff>
      <xdr:row>7</xdr:row>
      <xdr:rowOff>184513</xdr:rowOff>
    </xdr:to>
    <xdr:pic>
      <xdr:nvPicPr>
        <xdr:cNvPr id="6" name="Attēls 5">
          <a:extLst>
            <a:ext uri="{FF2B5EF4-FFF2-40B4-BE49-F238E27FC236}">
              <a16:creationId xmlns:a16="http://schemas.microsoft.com/office/drawing/2014/main" id="{DBD079EA-85F7-48FA-95E5-1C5C2945677D}"/>
            </a:ext>
          </a:extLst>
        </xdr:cNvPr>
        <xdr:cNvPicPr>
          <a:picLocks noChangeAspect="1"/>
        </xdr:cNvPicPr>
      </xdr:nvPicPr>
      <xdr:blipFill>
        <a:blip xmlns:r="http://schemas.openxmlformats.org/officeDocument/2006/relationships" r:embed="rId1"/>
        <a:stretch>
          <a:fillRect/>
        </a:stretch>
      </xdr:blipFill>
      <xdr:spPr>
        <a:xfrm>
          <a:off x="4503420" y="635562"/>
          <a:ext cx="1047119" cy="882451"/>
        </a:xfrm>
        <a:prstGeom prst="rect">
          <a:avLst/>
        </a:prstGeom>
      </xdr:spPr>
    </xdr:pic>
    <xdr:clientData/>
  </xdr:twoCellAnchor>
  <xdr:twoCellAnchor editAs="oneCell">
    <xdr:from>
      <xdr:col>3</xdr:col>
      <xdr:colOff>0</xdr:colOff>
      <xdr:row>4</xdr:row>
      <xdr:rowOff>0</xdr:rowOff>
    </xdr:from>
    <xdr:to>
      <xdr:col>4</xdr:col>
      <xdr:colOff>511212</xdr:colOff>
      <xdr:row>8</xdr:row>
      <xdr:rowOff>6014</xdr:rowOff>
    </xdr:to>
    <xdr:pic>
      <xdr:nvPicPr>
        <xdr:cNvPr id="13" name="Attēls 12">
          <a:extLst>
            <a:ext uri="{FF2B5EF4-FFF2-40B4-BE49-F238E27FC236}">
              <a16:creationId xmlns:a16="http://schemas.microsoft.com/office/drawing/2014/main" id="{AED26E8A-CF15-4E0C-9E81-5B603134988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02647" y="776941"/>
          <a:ext cx="1116330" cy="78295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381000</xdr:colOff>
      <xdr:row>4</xdr:row>
      <xdr:rowOff>171450</xdr:rowOff>
    </xdr:from>
    <xdr:to>
      <xdr:col>15</xdr:col>
      <xdr:colOff>276225</xdr:colOff>
      <xdr:row>4</xdr:row>
      <xdr:rowOff>695325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1306175" y="1019175"/>
          <a:ext cx="2333625" cy="52387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xdr:txBody>
    </xdr:sp>
    <xdr:clientData/>
  </xdr:twoCellAnchor>
  <xdr:twoCellAnchor>
    <xdr:from>
      <xdr:col>11</xdr:col>
      <xdr:colOff>600075</xdr:colOff>
      <xdr:row>4</xdr:row>
      <xdr:rowOff>257173</xdr:rowOff>
    </xdr:from>
    <xdr:to>
      <xdr:col>12</xdr:col>
      <xdr:colOff>590550</xdr:colOff>
      <xdr:row>4</xdr:row>
      <xdr:rowOff>590548</xdr:rowOff>
    </xdr:to>
    <xdr:sp macro="" textlink="">
      <xdr:nvSpPr>
        <xdr:cNvPr id="3" name="Rectangle 2">
          <a:extLst>
            <a:ext uri="{FF2B5EF4-FFF2-40B4-BE49-F238E27FC236}">
              <a16:creationId xmlns:a16="http://schemas.microsoft.com/office/drawing/2014/main" id="{00000000-0008-0000-0900-000003000000}"/>
            </a:ext>
          </a:extLst>
        </xdr:cNvPr>
        <xdr:cNvSpPr/>
      </xdr:nvSpPr>
      <xdr:spPr>
        <a:xfrm>
          <a:off x="11525250" y="1104898"/>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381000</xdr:colOff>
      <xdr:row>4</xdr:row>
      <xdr:rowOff>66675</xdr:rowOff>
    </xdr:from>
    <xdr:to>
      <xdr:col>19</xdr:col>
      <xdr:colOff>276225</xdr:colOff>
      <xdr:row>6</xdr:row>
      <xdr:rowOff>161925</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7554575" y="1638300"/>
          <a:ext cx="2333625" cy="4667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xdr:txBody>
    </xdr:sp>
    <xdr:clientData/>
  </xdr:twoCellAnchor>
  <xdr:twoCellAnchor>
    <xdr:from>
      <xdr:col>15</xdr:col>
      <xdr:colOff>600075</xdr:colOff>
      <xdr:row>5</xdr:row>
      <xdr:rowOff>0</xdr:rowOff>
    </xdr:from>
    <xdr:to>
      <xdr:col>16</xdr:col>
      <xdr:colOff>590550</xdr:colOff>
      <xdr:row>6</xdr:row>
      <xdr:rowOff>57148</xdr:rowOff>
    </xdr:to>
    <xdr:sp macro="" textlink="">
      <xdr:nvSpPr>
        <xdr:cNvPr id="6" name="Rectangle 5">
          <a:extLst>
            <a:ext uri="{FF2B5EF4-FFF2-40B4-BE49-F238E27FC236}">
              <a16:creationId xmlns:a16="http://schemas.microsoft.com/office/drawing/2014/main" id="{00000000-0008-0000-0A00-000006000000}"/>
            </a:ext>
          </a:extLst>
        </xdr:cNvPr>
        <xdr:cNvSpPr/>
      </xdr:nvSpPr>
      <xdr:spPr>
        <a:xfrm>
          <a:off x="17773650" y="1762125"/>
          <a:ext cx="600075" cy="238123"/>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15</xdr:col>
      <xdr:colOff>390525</xdr:colOff>
      <xdr:row>8</xdr:row>
      <xdr:rowOff>38101</xdr:rowOff>
    </xdr:from>
    <xdr:to>
      <xdr:col>19</xdr:col>
      <xdr:colOff>285750</xdr:colOff>
      <xdr:row>14</xdr:row>
      <xdr:rowOff>104775</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564100" y="2343151"/>
          <a:ext cx="2333625" cy="1152524"/>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projekta iesniegumā norādītie projekta rezultāti un iznākuma rāditāji, pretī sniedzot informāciju par to sasniegto apjomu pēc uzkrājuma principa - no projekta sākuma līdz pārskata perioda beigām.</a:t>
          </a:r>
          <a:endParaRPr lang="lv-LV" sz="105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381000</xdr:colOff>
      <xdr:row>5</xdr:row>
      <xdr:rowOff>95250</xdr:rowOff>
    </xdr:from>
    <xdr:to>
      <xdr:col>15</xdr:col>
      <xdr:colOff>276225</xdr:colOff>
      <xdr:row>7</xdr:row>
      <xdr:rowOff>161925</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4268450" y="1581150"/>
          <a:ext cx="2333625" cy="4381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xdr:txBody>
    </xdr:sp>
    <xdr:clientData/>
  </xdr:twoCellAnchor>
  <xdr:twoCellAnchor>
    <xdr:from>
      <xdr:col>11</xdr:col>
      <xdr:colOff>600075</xdr:colOff>
      <xdr:row>6</xdr:row>
      <xdr:rowOff>0</xdr:rowOff>
    </xdr:from>
    <xdr:to>
      <xdr:col>12</xdr:col>
      <xdr:colOff>590550</xdr:colOff>
      <xdr:row>7</xdr:row>
      <xdr:rowOff>57148</xdr:rowOff>
    </xdr:to>
    <xdr:sp macro="" textlink="">
      <xdr:nvSpPr>
        <xdr:cNvPr id="6" name="Rectangle 5">
          <a:extLst>
            <a:ext uri="{FF2B5EF4-FFF2-40B4-BE49-F238E27FC236}">
              <a16:creationId xmlns:a16="http://schemas.microsoft.com/office/drawing/2014/main" id="{00000000-0008-0000-0B00-000006000000}"/>
            </a:ext>
          </a:extLst>
        </xdr:cNvPr>
        <xdr:cNvSpPr/>
      </xdr:nvSpPr>
      <xdr:spPr>
        <a:xfrm>
          <a:off x="14487525" y="1676400"/>
          <a:ext cx="600075" cy="238123"/>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11</xdr:col>
      <xdr:colOff>390525</xdr:colOff>
      <xdr:row>9</xdr:row>
      <xdr:rowOff>38101</xdr:rowOff>
    </xdr:from>
    <xdr:to>
      <xdr:col>15</xdr:col>
      <xdr:colOff>285750</xdr:colOff>
      <xdr:row>15</xdr:row>
      <xdr:rowOff>57151</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4277975" y="2257426"/>
          <a:ext cx="2333625" cy="11049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projekta iesniegumā norādītie starpposma rezultāti (milestones), pretī sniedzot informāciju par to progresu pēc uzkrājuma principa - no projekta sākuma līdz pārskata perioda beigām.</a:t>
          </a:r>
          <a:endParaRPr lang="lv-LV" sz="1050">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342900</xdr:colOff>
      <xdr:row>3</xdr:row>
      <xdr:rowOff>809625</xdr:rowOff>
    </xdr:from>
    <xdr:to>
      <xdr:col>20</xdr:col>
      <xdr:colOff>238125</xdr:colOff>
      <xdr:row>21</xdr:row>
      <xdr:rowOff>19050</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2649200" y="1466850"/>
          <a:ext cx="2333625" cy="11239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Lauki zaļā krāsā </a:t>
          </a:r>
        </a:p>
        <a:p>
          <a:r>
            <a:rPr lang="lv-LV" sz="1050" baseline="0">
              <a:solidFill>
                <a:schemeClr val="bg2">
                  <a:lumMod val="25000"/>
                </a:schemeClr>
              </a:solidFill>
            </a:rPr>
            <a:t>                                aprēķinās</a:t>
          </a:r>
        </a:p>
        <a:p>
          <a:r>
            <a:rPr lang="lv-LV" sz="1050" baseline="0">
              <a:solidFill>
                <a:schemeClr val="bg2">
                  <a:lumMod val="25000"/>
                </a:schemeClr>
              </a:solidFill>
            </a:rPr>
            <a:t>                                automātiski.</a:t>
          </a:r>
        </a:p>
      </xdr:txBody>
    </xdr:sp>
    <xdr:clientData/>
  </xdr:twoCellAnchor>
  <xdr:twoCellAnchor>
    <xdr:from>
      <xdr:col>16</xdr:col>
      <xdr:colOff>561975</xdr:colOff>
      <xdr:row>4</xdr:row>
      <xdr:rowOff>76198</xdr:rowOff>
    </xdr:from>
    <xdr:to>
      <xdr:col>17</xdr:col>
      <xdr:colOff>552450</xdr:colOff>
      <xdr:row>7</xdr:row>
      <xdr:rowOff>219073</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12868275" y="1552573"/>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16</xdr:col>
      <xdr:colOff>571500</xdr:colOff>
      <xdr:row>7</xdr:row>
      <xdr:rowOff>466724</xdr:rowOff>
    </xdr:from>
    <xdr:to>
      <xdr:col>17</xdr:col>
      <xdr:colOff>561975</xdr:colOff>
      <xdr:row>7</xdr:row>
      <xdr:rowOff>790574</xdr:rowOff>
    </xdr:to>
    <xdr:sp macro="" textlink="">
      <xdr:nvSpPr>
        <xdr:cNvPr id="4" name="Rectangle 3">
          <a:extLst>
            <a:ext uri="{FF2B5EF4-FFF2-40B4-BE49-F238E27FC236}">
              <a16:creationId xmlns:a16="http://schemas.microsoft.com/office/drawing/2014/main" id="{00000000-0008-0000-0C00-000004000000}"/>
            </a:ext>
          </a:extLst>
        </xdr:cNvPr>
        <xdr:cNvSpPr/>
      </xdr:nvSpPr>
      <xdr:spPr>
        <a:xfrm>
          <a:off x="12877800" y="2133599"/>
          <a:ext cx="600075" cy="3238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16</xdr:col>
      <xdr:colOff>371475</xdr:colOff>
      <xdr:row>21</xdr:row>
      <xdr:rowOff>257173</xdr:rowOff>
    </xdr:from>
    <xdr:to>
      <xdr:col>20</xdr:col>
      <xdr:colOff>266700</xdr:colOff>
      <xdr:row>47</xdr:row>
      <xdr:rowOff>85725</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12677775" y="2105023"/>
          <a:ext cx="2333625" cy="3276602"/>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projekta detalizētajā budžetā apstiprinātās izmaksas dotajā izmaksu kategoriju sadalījumā (detalizētā budžeta kopsavilkuma tabula)</a:t>
          </a:r>
        </a:p>
        <a:p>
          <a:endParaRPr lang="lv-LV" sz="105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mn-lt"/>
              <a:ea typeface="+mn-ea"/>
              <a:cs typeface="+mn-cs"/>
            </a:rPr>
            <a:t>Tabulā jābūt iekļautām visām šeit norādītajām izmaksu kategorijām. Ja kādā no kategorijām projekta detalizētajā budžetā nav ieplānotas izmaksas, pretī jānorāda 0.</a:t>
          </a:r>
        </a:p>
        <a:p>
          <a:pPr marL="0" marR="0" lvl="0" indent="0" defTabSz="914400" eaLnBrk="1" fontAlgn="auto" latinLnBrk="0" hangingPunct="1">
            <a:lnSpc>
              <a:spcPct val="100000"/>
            </a:lnSpc>
            <a:spcBef>
              <a:spcPts val="0"/>
            </a:spcBef>
            <a:spcAft>
              <a:spcPts val="0"/>
            </a:spcAft>
            <a:buClrTx/>
            <a:buSzTx/>
            <a:buFontTx/>
            <a:buNone/>
            <a:tabLst/>
            <a:defRPr/>
          </a:pPr>
          <a:endParaRPr lang="lv-LV"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mn-lt"/>
              <a:ea typeface="+mn-ea"/>
              <a:cs typeface="+mn-cs"/>
            </a:rPr>
            <a:t>Tabulā pie netiešajā izmaksām jāieraksta projektā apstiprinātais netiešo izmaksu procentuālais apmērs, ja tiek piemērota vienotā likme, vai tiek norādīts, ka tās ir faktiskās netiešās izmaksas.</a:t>
          </a:r>
          <a:endParaRPr lang="lv-LV" sz="1050">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371475</xdr:colOff>
      <xdr:row>4</xdr:row>
      <xdr:rowOff>152400</xdr:rowOff>
    </xdr:from>
    <xdr:to>
      <xdr:col>24</xdr:col>
      <xdr:colOff>266700</xdr:colOff>
      <xdr:row>7</xdr:row>
      <xdr:rowOff>19050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22126575" y="1447800"/>
          <a:ext cx="2333625" cy="11239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Lauki zaļā krāsā </a:t>
          </a:r>
        </a:p>
        <a:p>
          <a:r>
            <a:rPr lang="lv-LV" sz="1050" baseline="0">
              <a:solidFill>
                <a:schemeClr val="bg2">
                  <a:lumMod val="25000"/>
                </a:schemeClr>
              </a:solidFill>
            </a:rPr>
            <a:t>                                aprēķinās</a:t>
          </a:r>
        </a:p>
        <a:p>
          <a:r>
            <a:rPr lang="lv-LV" sz="1050" baseline="0">
              <a:solidFill>
                <a:schemeClr val="bg2">
                  <a:lumMod val="25000"/>
                </a:schemeClr>
              </a:solidFill>
            </a:rPr>
            <a:t>                                automātiski.</a:t>
          </a:r>
        </a:p>
      </xdr:txBody>
    </xdr:sp>
    <xdr:clientData/>
  </xdr:twoCellAnchor>
  <xdr:twoCellAnchor>
    <xdr:from>
      <xdr:col>20</xdr:col>
      <xdr:colOff>590550</xdr:colOff>
      <xdr:row>4</xdr:row>
      <xdr:rowOff>238123</xdr:rowOff>
    </xdr:from>
    <xdr:to>
      <xdr:col>21</xdr:col>
      <xdr:colOff>581025</xdr:colOff>
      <xdr:row>4</xdr:row>
      <xdr:rowOff>571498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22345650" y="1533523"/>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20</xdr:col>
      <xdr:colOff>600075</xdr:colOff>
      <xdr:row>4</xdr:row>
      <xdr:rowOff>819149</xdr:rowOff>
    </xdr:from>
    <xdr:to>
      <xdr:col>21</xdr:col>
      <xdr:colOff>590550</xdr:colOff>
      <xdr:row>6</xdr:row>
      <xdr:rowOff>66674</xdr:rowOff>
    </xdr:to>
    <xdr:sp macro="" textlink="">
      <xdr:nvSpPr>
        <xdr:cNvPr id="4" name="Rectangle 3">
          <a:extLst>
            <a:ext uri="{FF2B5EF4-FFF2-40B4-BE49-F238E27FC236}">
              <a16:creationId xmlns:a16="http://schemas.microsoft.com/office/drawing/2014/main" id="{00000000-0008-0000-0D00-000004000000}"/>
            </a:ext>
          </a:extLst>
        </xdr:cNvPr>
        <xdr:cNvSpPr/>
      </xdr:nvSpPr>
      <xdr:spPr>
        <a:xfrm>
          <a:off x="22355175" y="2114549"/>
          <a:ext cx="600075" cy="3238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20</xdr:col>
      <xdr:colOff>400050</xdr:colOff>
      <xdr:row>8</xdr:row>
      <xdr:rowOff>76199</xdr:rowOff>
    </xdr:from>
    <xdr:to>
      <xdr:col>24</xdr:col>
      <xdr:colOff>295275</xdr:colOff>
      <xdr:row>25</xdr:row>
      <xdr:rowOff>28575</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22155150" y="2809874"/>
          <a:ext cx="2333625" cy="3133726"/>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izdevumi, par kuriem samaksas datums iekļaujas pārskata sākumlapā norādītajā pārskata periodā.</a:t>
          </a:r>
        </a:p>
        <a:p>
          <a:r>
            <a:rPr lang="lv-LV" sz="1050" baseline="0">
              <a:solidFill>
                <a:schemeClr val="dk1"/>
              </a:solidFill>
              <a:effectLst/>
              <a:latin typeface="+mn-lt"/>
              <a:ea typeface="+mn-ea"/>
              <a:cs typeface="+mn-cs"/>
            </a:rPr>
            <a:t>Tabulā veiktos izdevumus lūdzam kārtot augošā secībā pēc samaksas datuma.</a:t>
          </a:r>
        </a:p>
        <a:p>
          <a:endParaRPr lang="lv-LV" sz="1050" baseline="0">
            <a:solidFill>
              <a:schemeClr val="dk1"/>
            </a:solidFill>
            <a:effectLst/>
            <a:latin typeface="+mn-lt"/>
            <a:ea typeface="+mn-ea"/>
            <a:cs typeface="+mn-cs"/>
          </a:endParaRPr>
        </a:p>
        <a:p>
          <a:r>
            <a:rPr lang="lv-LV" sz="1050" baseline="0">
              <a:solidFill>
                <a:schemeClr val="dk1"/>
              </a:solidFill>
              <a:effectLst/>
              <a:latin typeface="+mn-lt"/>
              <a:ea typeface="+mn-ea"/>
              <a:cs typeface="+mn-cs"/>
            </a:rPr>
            <a:t>Donorvalsts partnera izdevumi iekļaujami vienā pozīcijā kā viena izmaksu summa saskaņā ar neatkarīgā auditora/revidenta atzinumā norādīto apstiprināmo summu.</a:t>
          </a:r>
        </a:p>
        <a:p>
          <a:endParaRPr lang="lv-LV" sz="105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mn-lt"/>
              <a:ea typeface="+mn-ea"/>
              <a:cs typeface="+mn-cs"/>
            </a:rPr>
            <a:t>Ja tabulā nepieciešams dzēst liekās rindas vai ievietot papildus rindas, lūdzam to darīt tabulai pa vidu nevis pie pirmās vai pēdējās rindas, lai saglabātos tabulā ievietotās formulas.</a:t>
          </a:r>
          <a:endParaRPr lang="lv-LV" sz="10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352425</xdr:colOff>
      <xdr:row>11</xdr:row>
      <xdr:rowOff>95250</xdr:rowOff>
    </xdr:from>
    <xdr:to>
      <xdr:col>18</xdr:col>
      <xdr:colOff>247650</xdr:colOff>
      <xdr:row>14</xdr:row>
      <xdr:rowOff>133350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8488025" y="2495550"/>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14</xdr:col>
      <xdr:colOff>552450</xdr:colOff>
      <xdr:row>11</xdr:row>
      <xdr:rowOff>171450</xdr:rowOff>
    </xdr:from>
    <xdr:to>
      <xdr:col>15</xdr:col>
      <xdr:colOff>542925</xdr:colOff>
      <xdr:row>13</xdr:row>
      <xdr:rowOff>133350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18688050" y="2571750"/>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14</xdr:col>
      <xdr:colOff>352425</xdr:colOff>
      <xdr:row>1</xdr:row>
      <xdr:rowOff>171450</xdr:rowOff>
    </xdr:from>
    <xdr:to>
      <xdr:col>18</xdr:col>
      <xdr:colOff>247650</xdr:colOff>
      <xdr:row>10</xdr:row>
      <xdr:rowOff>123825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8488025" y="361950"/>
          <a:ext cx="2333625" cy="19812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Lūdzam norādīt visas plānotās aktivitātes saskaņā ar projekta iesniegumu, pretī katrai aktivitātei iekļaujot ieviešanas progresu iepriekšējā un pārskata periodā.</a:t>
          </a:r>
        </a:p>
        <a:p>
          <a:r>
            <a:rPr lang="lv-LV" sz="1050" u="sng">
              <a:solidFill>
                <a:schemeClr val="bg2">
                  <a:lumMod val="25000"/>
                </a:schemeClr>
              </a:solidFill>
            </a:rPr>
            <a:t>Sasniegtie rezultāti jānorāda pēc</a:t>
          </a:r>
          <a:r>
            <a:rPr lang="lv-LV" sz="1050" u="sng" baseline="0">
              <a:solidFill>
                <a:schemeClr val="bg2">
                  <a:lumMod val="25000"/>
                </a:schemeClr>
              </a:solidFill>
            </a:rPr>
            <a:t> uzkrājuma principa </a:t>
          </a:r>
          <a:r>
            <a:rPr lang="lv-LV" sz="1050" baseline="0">
              <a:solidFill>
                <a:schemeClr val="bg2">
                  <a:lumMod val="25000"/>
                </a:schemeClr>
              </a:solidFill>
            </a:rPr>
            <a:t>- kopējais sasniegums kopš projekta sākuma līdz pārskata perioda beigām.</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371475</xdr:colOff>
      <xdr:row>4</xdr:row>
      <xdr:rowOff>133350</xdr:rowOff>
    </xdr:from>
    <xdr:to>
      <xdr:col>16</xdr:col>
      <xdr:colOff>266700</xdr:colOff>
      <xdr:row>7</xdr:row>
      <xdr:rowOff>171450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4487525" y="1266825"/>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12</xdr:col>
      <xdr:colOff>571500</xdr:colOff>
      <xdr:row>5</xdr:row>
      <xdr:rowOff>28575</xdr:rowOff>
    </xdr:from>
    <xdr:to>
      <xdr:col>13</xdr:col>
      <xdr:colOff>561975</xdr:colOff>
      <xdr:row>6</xdr:row>
      <xdr:rowOff>171450</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14687550" y="134302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12</xdr:col>
      <xdr:colOff>381000</xdr:colOff>
      <xdr:row>14</xdr:row>
      <xdr:rowOff>95250</xdr:rowOff>
    </xdr:from>
    <xdr:to>
      <xdr:col>16</xdr:col>
      <xdr:colOff>276225</xdr:colOff>
      <xdr:row>17</xdr:row>
      <xdr:rowOff>28575</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4497050" y="3048000"/>
          <a:ext cx="2333625" cy="4762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Jāizvēlas viena no opcijām un jāieliek</a:t>
          </a:r>
          <a:r>
            <a:rPr lang="lv-LV" sz="1050" baseline="0">
              <a:solidFill>
                <a:schemeClr val="bg2">
                  <a:lumMod val="25000"/>
                </a:schemeClr>
              </a:solidFill>
            </a:rPr>
            <a:t> X vienā no ailēm.</a:t>
          </a:r>
        </a:p>
      </xdr:txBody>
    </xdr:sp>
    <xdr:clientData/>
  </xdr:twoCellAnchor>
  <xdr:twoCellAnchor>
    <xdr:from>
      <xdr:col>12</xdr:col>
      <xdr:colOff>409575</xdr:colOff>
      <xdr:row>22</xdr:row>
      <xdr:rowOff>38100</xdr:rowOff>
    </xdr:from>
    <xdr:to>
      <xdr:col>16</xdr:col>
      <xdr:colOff>304800</xdr:colOff>
      <xdr:row>26</xdr:row>
      <xdr:rowOff>66675</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4525625" y="5105400"/>
          <a:ext cx="2333625" cy="79057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Ja projekta īstenošanā nav radušies jauni riski un ir ielikta atzīme pie "Nē",</a:t>
          </a:r>
          <a:r>
            <a:rPr lang="lv-LV" sz="1050" baseline="0">
              <a:solidFill>
                <a:schemeClr val="bg2">
                  <a:lumMod val="25000"/>
                </a:schemeClr>
              </a:solidFill>
            </a:rPr>
            <a:t> tad šī tabula ar tekstu pirms tās ir jādzēš.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361950</xdr:colOff>
      <xdr:row>3</xdr:row>
      <xdr:rowOff>142875</xdr:rowOff>
    </xdr:from>
    <xdr:to>
      <xdr:col>14</xdr:col>
      <xdr:colOff>257175</xdr:colOff>
      <xdr:row>6</xdr:row>
      <xdr:rowOff>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3192125" y="714375"/>
          <a:ext cx="2333625" cy="4762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Jāizvēlas viena no opcijām un jāieliek</a:t>
          </a:r>
          <a:r>
            <a:rPr lang="lv-LV" sz="1050" baseline="0">
              <a:solidFill>
                <a:schemeClr val="bg2">
                  <a:lumMod val="25000"/>
                </a:schemeClr>
              </a:solidFill>
            </a:rPr>
            <a:t> X vienā no ailēm.</a:t>
          </a:r>
        </a:p>
      </xdr:txBody>
    </xdr:sp>
    <xdr:clientData/>
  </xdr:twoCellAnchor>
  <xdr:twoCellAnchor>
    <xdr:from>
      <xdr:col>10</xdr:col>
      <xdr:colOff>400050</xdr:colOff>
      <xdr:row>8</xdr:row>
      <xdr:rowOff>133350</xdr:rowOff>
    </xdr:from>
    <xdr:to>
      <xdr:col>14</xdr:col>
      <xdr:colOff>295275</xdr:colOff>
      <xdr:row>9</xdr:row>
      <xdr:rowOff>142875</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3230225" y="1971675"/>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10</xdr:col>
      <xdr:colOff>600075</xdr:colOff>
      <xdr:row>8</xdr:row>
      <xdr:rowOff>209550</xdr:rowOff>
    </xdr:from>
    <xdr:to>
      <xdr:col>11</xdr:col>
      <xdr:colOff>590550</xdr:colOff>
      <xdr:row>8</xdr:row>
      <xdr:rowOff>533400</xdr:rowOff>
    </xdr:to>
    <xdr:sp macro="" textlink="">
      <xdr:nvSpPr>
        <xdr:cNvPr id="7" name="Rectangle 6">
          <a:extLst>
            <a:ext uri="{FF2B5EF4-FFF2-40B4-BE49-F238E27FC236}">
              <a16:creationId xmlns:a16="http://schemas.microsoft.com/office/drawing/2014/main" id="{00000000-0008-0000-0300-000007000000}"/>
            </a:ext>
          </a:extLst>
        </xdr:cNvPr>
        <xdr:cNvSpPr/>
      </xdr:nvSpPr>
      <xdr:spPr>
        <a:xfrm>
          <a:off x="13430250" y="204787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10</xdr:col>
      <xdr:colOff>409575</xdr:colOff>
      <xdr:row>10</xdr:row>
      <xdr:rowOff>104775</xdr:rowOff>
    </xdr:from>
    <xdr:to>
      <xdr:col>14</xdr:col>
      <xdr:colOff>304800</xdr:colOff>
      <xdr:row>21</xdr:row>
      <xdr:rowOff>152400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3239750" y="2705100"/>
          <a:ext cx="2333625" cy="20955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Ja ir ielikta atzīme pie "Nē",</a:t>
          </a:r>
          <a:r>
            <a:rPr lang="lv-LV" sz="1050" baseline="0">
              <a:solidFill>
                <a:schemeClr val="dk1"/>
              </a:solidFill>
              <a:effectLst/>
              <a:latin typeface="+mn-lt"/>
              <a:ea typeface="+mn-ea"/>
              <a:cs typeface="+mn-cs"/>
            </a:rPr>
            <a:t> tad šī tabula ar tekstu pirms tās ir jādzēš.</a:t>
          </a:r>
        </a:p>
        <a:p>
          <a:r>
            <a:rPr lang="lv-LV" sz="1050" baseline="0">
              <a:solidFill>
                <a:schemeClr val="dk1"/>
              </a:solidFill>
              <a:effectLst/>
              <a:latin typeface="+mn-lt"/>
              <a:ea typeface="+mn-ea"/>
              <a:cs typeface="+mn-cs"/>
            </a:rPr>
            <a:t>Ja ielikta atzīme pie "Jā", tad tabulā norāda pārbaudes/auditus, par kuriem pārskata periodā ir saņemts gala ziņojums/slēdziens vai ziņojuma projekts.</a:t>
          </a:r>
        </a:p>
        <a:p>
          <a:r>
            <a:rPr lang="lv-LV" sz="1050" baseline="0">
              <a:solidFill>
                <a:schemeClr val="dk1"/>
              </a:solidFill>
              <a:effectLst/>
              <a:latin typeface="+mn-lt"/>
              <a:ea typeface="+mn-ea"/>
              <a:cs typeface="+mn-cs"/>
            </a:rPr>
            <a:t>Iepriekšējos periodos veiktās pārbaudes/auditus norāda tad, ja pirms tam nav bijuši novērsti visi trūkumi un šajā pārskata periodā var sniegt informāciju par trūkumu novēršanu.</a:t>
          </a:r>
          <a:endParaRPr lang="lv-LV" sz="105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342900</xdr:colOff>
      <xdr:row>3</xdr:row>
      <xdr:rowOff>47626</xdr:rowOff>
    </xdr:from>
    <xdr:to>
      <xdr:col>20</xdr:col>
      <xdr:colOff>238125</xdr:colOff>
      <xdr:row>4</xdr:row>
      <xdr:rowOff>390525</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7135475" y="609601"/>
          <a:ext cx="2333625" cy="533399"/>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16</xdr:col>
      <xdr:colOff>542925</xdr:colOff>
      <xdr:row>3</xdr:row>
      <xdr:rowOff>352425</xdr:rowOff>
    </xdr:from>
    <xdr:to>
      <xdr:col>17</xdr:col>
      <xdr:colOff>533400</xdr:colOff>
      <xdr:row>4</xdr:row>
      <xdr:rowOff>209550</xdr:rowOff>
    </xdr:to>
    <xdr:sp macro="" textlink="">
      <xdr:nvSpPr>
        <xdr:cNvPr id="6" name="Rectangle 5">
          <a:extLst>
            <a:ext uri="{FF2B5EF4-FFF2-40B4-BE49-F238E27FC236}">
              <a16:creationId xmlns:a16="http://schemas.microsoft.com/office/drawing/2014/main" id="{00000000-0008-0000-0400-000006000000}"/>
            </a:ext>
          </a:extLst>
        </xdr:cNvPr>
        <xdr:cNvSpPr/>
      </xdr:nvSpPr>
      <xdr:spPr>
        <a:xfrm>
          <a:off x="17335500" y="914400"/>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16</xdr:col>
      <xdr:colOff>352425</xdr:colOff>
      <xdr:row>5</xdr:row>
      <xdr:rowOff>161925</xdr:rowOff>
    </xdr:from>
    <xdr:to>
      <xdr:col>20</xdr:col>
      <xdr:colOff>247650</xdr:colOff>
      <xdr:row>18</xdr:row>
      <xdr:rowOff>171450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145000" y="1762125"/>
          <a:ext cx="2333625" cy="239077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pie plānotajiem pasākumiem jānorāda visi projekta iesniegumā un līdzfinansējuma saņēmēja</a:t>
          </a:r>
          <a:r>
            <a:rPr lang="lv-LV" sz="1050" baseline="0">
              <a:solidFill>
                <a:schemeClr val="dk1"/>
              </a:solidFill>
              <a:effectLst/>
              <a:latin typeface="+mn-lt"/>
              <a:ea typeface="+mn-ea"/>
              <a:cs typeface="+mn-cs"/>
            </a:rPr>
            <a:t> apstiprinātajā Komunikācijas plānā iekļautie pasākumi.</a:t>
          </a:r>
        </a:p>
        <a:p>
          <a:r>
            <a:rPr lang="lv-LV" sz="1050" baseline="0">
              <a:solidFill>
                <a:schemeClr val="dk1"/>
              </a:solidFill>
              <a:effectLst/>
              <a:latin typeface="+mn-lt"/>
              <a:ea typeface="+mn-ea"/>
              <a:cs typeface="+mn-cs"/>
            </a:rPr>
            <a:t>Faktiski veiktie informācijas un publicitātes pasākumi jānorāda pēc uzkrājuma principa - sākot no projekta sākuma līdz pārskata perioda beigām. Kolonnā "laiks" jānorāda vismaz pasākuma veikšanas mēnesis, lai varētu identificēt, kuri pasākumi ir veikti šajā pārskata periodā.</a:t>
          </a:r>
          <a:endParaRPr lang="lv-LV" sz="105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381000</xdr:colOff>
      <xdr:row>4</xdr:row>
      <xdr:rowOff>171450</xdr:rowOff>
    </xdr:from>
    <xdr:to>
      <xdr:col>15</xdr:col>
      <xdr:colOff>276225</xdr:colOff>
      <xdr:row>4</xdr:row>
      <xdr:rowOff>695325</xdr:rowOff>
    </xdr:to>
    <xdr:sp macro="" textlink="">
      <xdr:nvSpPr>
        <xdr:cNvPr id="5" name="TextBox 4">
          <a:extLst>
            <a:ext uri="{FF2B5EF4-FFF2-40B4-BE49-F238E27FC236}">
              <a16:creationId xmlns:a16="http://schemas.microsoft.com/office/drawing/2014/main" id="{F5E5DFED-9865-41AF-8771-7E4D6985C63F}"/>
            </a:ext>
          </a:extLst>
        </xdr:cNvPr>
        <xdr:cNvSpPr txBox="1"/>
      </xdr:nvSpPr>
      <xdr:spPr>
        <a:xfrm>
          <a:off x="11925300" y="994410"/>
          <a:ext cx="2394585" cy="52387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xdr:txBody>
    </xdr:sp>
    <xdr:clientData/>
  </xdr:twoCellAnchor>
  <xdr:twoCellAnchor>
    <xdr:from>
      <xdr:col>11</xdr:col>
      <xdr:colOff>600075</xdr:colOff>
      <xdr:row>4</xdr:row>
      <xdr:rowOff>257173</xdr:rowOff>
    </xdr:from>
    <xdr:to>
      <xdr:col>12</xdr:col>
      <xdr:colOff>590550</xdr:colOff>
      <xdr:row>4</xdr:row>
      <xdr:rowOff>590548</xdr:rowOff>
    </xdr:to>
    <xdr:sp macro="" textlink="">
      <xdr:nvSpPr>
        <xdr:cNvPr id="6" name="Rectangle 2">
          <a:extLst>
            <a:ext uri="{FF2B5EF4-FFF2-40B4-BE49-F238E27FC236}">
              <a16:creationId xmlns:a16="http://schemas.microsoft.com/office/drawing/2014/main" id="{04BB0A08-4F65-47B9-95AA-77732042D6D4}"/>
            </a:ext>
          </a:extLst>
        </xdr:cNvPr>
        <xdr:cNvSpPr/>
      </xdr:nvSpPr>
      <xdr:spPr>
        <a:xfrm>
          <a:off x="12144375" y="1080133"/>
          <a:ext cx="61531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342900</xdr:colOff>
      <xdr:row>4</xdr:row>
      <xdr:rowOff>123825</xdr:rowOff>
    </xdr:from>
    <xdr:to>
      <xdr:col>22</xdr:col>
      <xdr:colOff>238125</xdr:colOff>
      <xdr:row>5</xdr:row>
      <xdr:rowOff>76200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0078700" y="1314450"/>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18</xdr:col>
      <xdr:colOff>542925</xdr:colOff>
      <xdr:row>4</xdr:row>
      <xdr:rowOff>200025</xdr:rowOff>
    </xdr:from>
    <xdr:to>
      <xdr:col>19</xdr:col>
      <xdr:colOff>533400</xdr:colOff>
      <xdr:row>4</xdr:row>
      <xdr:rowOff>523875</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20278725" y="1390650"/>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18</xdr:col>
      <xdr:colOff>352425</xdr:colOff>
      <xdr:row>6</xdr:row>
      <xdr:rowOff>38100</xdr:rowOff>
    </xdr:from>
    <xdr:to>
      <xdr:col>22</xdr:col>
      <xdr:colOff>247650</xdr:colOff>
      <xdr:row>22</xdr:row>
      <xdr:rowOff>47625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20088225" y="2047875"/>
          <a:ext cx="2333625" cy="29337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visi projekta īstenošanai nepieciešamie iepirkuma līgumi.</a:t>
          </a:r>
        </a:p>
        <a:p>
          <a:r>
            <a:rPr lang="lv-LV" sz="1050" baseline="0">
              <a:solidFill>
                <a:schemeClr val="dk1"/>
              </a:solidFill>
              <a:effectLst/>
              <a:latin typeface="+mn-lt"/>
              <a:ea typeface="+mn-ea"/>
              <a:cs typeface="+mn-cs"/>
            </a:rPr>
            <a:t>Ierosinām tos kārtot tabulā šādā veidā:</a:t>
          </a:r>
        </a:p>
        <a:p>
          <a:r>
            <a:rPr lang="lv-LV" sz="1050" baseline="0">
              <a:solidFill>
                <a:schemeClr val="dk1"/>
              </a:solidFill>
              <a:effectLst/>
              <a:latin typeface="+mn-lt"/>
              <a:ea typeface="+mn-ea"/>
              <a:cs typeface="+mn-cs"/>
            </a:rPr>
            <a:t>-) vispirms jau noslēgtos iepirkuma līgumus pēc līgumu noslēgšanas datuma;</a:t>
          </a:r>
        </a:p>
        <a:p>
          <a:r>
            <a:rPr lang="lv-LV" sz="1050" baseline="0">
              <a:solidFill>
                <a:schemeClr val="dk1"/>
              </a:solidFill>
              <a:effectLst/>
              <a:latin typeface="+mn-lt"/>
              <a:ea typeface="+mn-ea"/>
              <a:cs typeface="+mn-cs"/>
            </a:rPr>
            <a:t>-) pēc tam iepirkumus pēc plānotā vai faktiskā publiskā iepirkuma izsludināšanas datuma, kuriem vēl nav noslēgts iepirkuma līgums;</a:t>
          </a:r>
        </a:p>
        <a:p>
          <a:r>
            <a:rPr lang="lv-LV" sz="1050" baseline="0">
              <a:solidFill>
                <a:schemeClr val="dk1"/>
              </a:solidFill>
              <a:effectLst/>
              <a:latin typeface="+mn-lt"/>
              <a:ea typeface="+mn-ea"/>
              <a:cs typeface="+mn-cs"/>
            </a:rPr>
            <a:t>-) pēc tam plānotos iepirkuma līgumus, kuriem saskaņā ar publisko iepirkumu normatīvo regulējumu nav nepieciešams piemērot publiskā iepirkuma procedūru, rindojot pēc plānotā līguma noslēgšanas datuma.</a:t>
          </a:r>
          <a:endParaRPr lang="lv-LV" sz="105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342900</xdr:colOff>
      <xdr:row>3</xdr:row>
      <xdr:rowOff>552450</xdr:rowOff>
    </xdr:from>
    <xdr:to>
      <xdr:col>18</xdr:col>
      <xdr:colOff>238125</xdr:colOff>
      <xdr:row>3</xdr:row>
      <xdr:rowOff>1095375</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5173325" y="1209675"/>
          <a:ext cx="2333625" cy="5429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14</xdr:col>
      <xdr:colOff>542925</xdr:colOff>
      <xdr:row>3</xdr:row>
      <xdr:rowOff>628650</xdr:rowOff>
    </xdr:from>
    <xdr:to>
      <xdr:col>15</xdr:col>
      <xdr:colOff>533400</xdr:colOff>
      <xdr:row>3</xdr:row>
      <xdr:rowOff>952500</xdr:rowOff>
    </xdr:to>
    <xdr:sp macro="" textlink="">
      <xdr:nvSpPr>
        <xdr:cNvPr id="6" name="Rectangle 5">
          <a:extLst>
            <a:ext uri="{FF2B5EF4-FFF2-40B4-BE49-F238E27FC236}">
              <a16:creationId xmlns:a16="http://schemas.microsoft.com/office/drawing/2014/main" id="{00000000-0008-0000-0700-000006000000}"/>
            </a:ext>
          </a:extLst>
        </xdr:cNvPr>
        <xdr:cNvSpPr/>
      </xdr:nvSpPr>
      <xdr:spPr>
        <a:xfrm>
          <a:off x="15373350" y="128587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14</xdr:col>
      <xdr:colOff>352425</xdr:colOff>
      <xdr:row>4</xdr:row>
      <xdr:rowOff>152399</xdr:rowOff>
    </xdr:from>
    <xdr:to>
      <xdr:col>18</xdr:col>
      <xdr:colOff>247650</xdr:colOff>
      <xdr:row>15</xdr:row>
      <xdr:rowOff>104774</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5182850" y="1990724"/>
          <a:ext cx="2333625" cy="19526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visi projekta īstenošanā iesaistīto darbinieku noslēgtie darba līgumi kopš projekta sākuma līdz pārskata perioda beigām.</a:t>
          </a:r>
        </a:p>
        <a:p>
          <a:endParaRPr lang="lv-LV" sz="1050" baseline="0">
            <a:solidFill>
              <a:schemeClr val="dk1"/>
            </a:solidFill>
            <a:effectLst/>
            <a:latin typeface="+mn-lt"/>
            <a:ea typeface="+mn-ea"/>
            <a:cs typeface="+mn-cs"/>
          </a:endParaRPr>
        </a:p>
        <a:p>
          <a:r>
            <a:rPr lang="lv-LV" sz="1050" baseline="0">
              <a:solidFill>
                <a:schemeClr val="dk1"/>
              </a:solidFill>
              <a:effectLst/>
              <a:latin typeface="+mn-lt"/>
              <a:ea typeface="+mn-ea"/>
              <a:cs typeface="+mn-cs"/>
            </a:rPr>
            <a:t>Ja darbinieks projektā ir iesaistīts uz uzņēmuma līguma pamata, tas nav jānorāda šajā sadaļā, bet 8.tabulā pie iepirkuma līgumiem, jo uzņēmuma līguma noslēgšanai ir nepieciešams rīkot publiskā iepirkuma procedūru.</a:t>
          </a:r>
          <a:endParaRPr lang="lv-LV" sz="105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381000</xdr:colOff>
      <xdr:row>3</xdr:row>
      <xdr:rowOff>457201</xdr:rowOff>
    </xdr:from>
    <xdr:to>
      <xdr:col>18</xdr:col>
      <xdr:colOff>276225</xdr:colOff>
      <xdr:row>6</xdr:row>
      <xdr:rowOff>38101</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2820650" y="1114426"/>
          <a:ext cx="2333625" cy="11239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Lauki zaļā krāsā </a:t>
          </a:r>
        </a:p>
        <a:p>
          <a:r>
            <a:rPr lang="lv-LV" sz="1050" baseline="0">
              <a:solidFill>
                <a:schemeClr val="bg2">
                  <a:lumMod val="25000"/>
                </a:schemeClr>
              </a:solidFill>
            </a:rPr>
            <a:t>                                aprēķinās</a:t>
          </a:r>
        </a:p>
        <a:p>
          <a:r>
            <a:rPr lang="lv-LV" sz="1050" baseline="0">
              <a:solidFill>
                <a:schemeClr val="bg2">
                  <a:lumMod val="25000"/>
                </a:schemeClr>
              </a:solidFill>
            </a:rPr>
            <a:t>                                automātiski.</a:t>
          </a:r>
        </a:p>
      </xdr:txBody>
    </xdr:sp>
    <xdr:clientData/>
  </xdr:twoCellAnchor>
  <xdr:twoCellAnchor>
    <xdr:from>
      <xdr:col>14</xdr:col>
      <xdr:colOff>600075</xdr:colOff>
      <xdr:row>3</xdr:row>
      <xdr:rowOff>542924</xdr:rowOff>
    </xdr:from>
    <xdr:to>
      <xdr:col>15</xdr:col>
      <xdr:colOff>590550</xdr:colOff>
      <xdr:row>3</xdr:row>
      <xdr:rowOff>876299</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13039725" y="1200149"/>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15</xdr:col>
      <xdr:colOff>0</xdr:colOff>
      <xdr:row>3</xdr:row>
      <xdr:rowOff>1123950</xdr:rowOff>
    </xdr:from>
    <xdr:to>
      <xdr:col>15</xdr:col>
      <xdr:colOff>600075</xdr:colOff>
      <xdr:row>5</xdr:row>
      <xdr:rowOff>85725</xdr:rowOff>
    </xdr:to>
    <xdr:sp macro="" textlink="">
      <xdr:nvSpPr>
        <xdr:cNvPr id="4" name="Rectangle 3">
          <a:extLst>
            <a:ext uri="{FF2B5EF4-FFF2-40B4-BE49-F238E27FC236}">
              <a16:creationId xmlns:a16="http://schemas.microsoft.com/office/drawing/2014/main" id="{00000000-0008-0000-0800-000004000000}"/>
            </a:ext>
          </a:extLst>
        </xdr:cNvPr>
        <xdr:cNvSpPr/>
      </xdr:nvSpPr>
      <xdr:spPr>
        <a:xfrm>
          <a:off x="13049250" y="1781175"/>
          <a:ext cx="600075" cy="3238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14</xdr:col>
      <xdr:colOff>409575</xdr:colOff>
      <xdr:row>7</xdr:row>
      <xdr:rowOff>95250</xdr:rowOff>
    </xdr:from>
    <xdr:to>
      <xdr:col>18</xdr:col>
      <xdr:colOff>304800</xdr:colOff>
      <xdr:row>16</xdr:row>
      <xdr:rowOff>47625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2849225" y="2476500"/>
          <a:ext cx="2333625" cy="159067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aktivitātes un tām plānotās kopējās attiecināmās izmaksas no detalizētā projekta budžeta.</a:t>
          </a:r>
        </a:p>
        <a:p>
          <a:endParaRPr lang="lv-LV" sz="1050" baseline="0">
            <a:solidFill>
              <a:schemeClr val="dk1"/>
            </a:solidFill>
            <a:effectLst/>
            <a:latin typeface="+mn-lt"/>
            <a:ea typeface="+mn-ea"/>
            <a:cs typeface="+mn-cs"/>
          </a:endParaRPr>
        </a:p>
        <a:p>
          <a:r>
            <a:rPr lang="lv-LV" sz="1050" baseline="0">
              <a:solidFill>
                <a:schemeClr val="dk1"/>
              </a:solidFill>
              <a:effectLst/>
              <a:latin typeface="+mn-lt"/>
              <a:ea typeface="+mn-ea"/>
              <a:cs typeface="+mn-cs"/>
            </a:rPr>
            <a:t>Ja tabulā nepieciešams dzēst liekās rindas vai ievietot papildus rindas, lūdzam to darīt tabulai pa vidu nevis pie pirmās un pēdējās rindas, lai saglabātos tabulā ievietotās formulas.</a:t>
          </a:r>
          <a:endParaRPr lang="lv-LV" sz="105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2"/>
  <sheetViews>
    <sheetView tabSelected="1" topLeftCell="A13" zoomScale="85" zoomScaleNormal="85" workbookViewId="0">
      <selection activeCell="F21" sqref="F21:G21"/>
    </sheetView>
  </sheetViews>
  <sheetFormatPr defaultColWidth="9.08984375" defaultRowHeight="15.5" x14ac:dyDescent="0.35"/>
  <cols>
    <col min="1" max="1" width="4.6328125" style="1" customWidth="1"/>
    <col min="2" max="3" width="15.6328125" style="1" customWidth="1"/>
    <col min="4" max="4" width="8.6328125" style="1" customWidth="1"/>
    <col min="5" max="5" width="18.6328125" style="1" customWidth="1"/>
    <col min="6" max="6" width="19.90625" style="1" customWidth="1"/>
    <col min="7" max="7" width="21.453125" style="1" customWidth="1"/>
    <col min="8" max="8" width="4.6328125" style="2" customWidth="1"/>
    <col min="9" max="9" width="5.6328125" style="1" customWidth="1"/>
    <col min="10" max="10" width="5.54296875" style="3" customWidth="1"/>
    <col min="11" max="11" width="5.08984375" style="3" customWidth="1"/>
    <col min="12" max="12" width="7.08984375" style="3" customWidth="1"/>
    <col min="13" max="17" width="9.08984375" style="4"/>
    <col min="18" max="16384" width="9.08984375" style="1"/>
  </cols>
  <sheetData>
    <row r="1" spans="1:19" ht="15" customHeight="1" x14ac:dyDescent="0.35"/>
    <row r="11" spans="1:19" s="6" customFormat="1" ht="18" x14ac:dyDescent="0.4">
      <c r="A11" s="31"/>
      <c r="B11" s="112" t="s">
        <v>0</v>
      </c>
      <c r="C11" s="113"/>
      <c r="D11" s="113"/>
      <c r="E11" s="113"/>
      <c r="F11" s="113"/>
      <c r="G11" s="113"/>
      <c r="H11" s="5"/>
      <c r="J11" s="7"/>
      <c r="K11" s="7"/>
      <c r="L11" s="7"/>
      <c r="M11" s="8"/>
      <c r="N11" s="8"/>
      <c r="O11" s="8"/>
      <c r="P11" s="8"/>
      <c r="Q11" s="8"/>
      <c r="S11"/>
    </row>
    <row r="12" spans="1:19" s="6" customFormat="1" x14ac:dyDescent="0.35">
      <c r="A12" s="31"/>
      <c r="B12" s="31"/>
      <c r="C12" s="31"/>
      <c r="D12" s="31"/>
      <c r="E12" s="31"/>
      <c r="F12" s="31"/>
      <c r="G12" s="31"/>
      <c r="H12" s="5"/>
      <c r="J12" s="7"/>
      <c r="K12" s="7"/>
      <c r="L12" s="7"/>
      <c r="M12" s="8"/>
      <c r="N12" s="8"/>
      <c r="O12" s="8"/>
      <c r="P12" s="8"/>
      <c r="Q12" s="8"/>
    </row>
    <row r="13" spans="1:19" s="6" customFormat="1" ht="54.65" customHeight="1" x14ac:dyDescent="0.35">
      <c r="A13" s="31"/>
      <c r="B13" s="114" t="s">
        <v>158</v>
      </c>
      <c r="C13" s="115"/>
      <c r="D13" s="115"/>
      <c r="E13" s="115"/>
      <c r="F13" s="115"/>
      <c r="G13" s="115"/>
      <c r="H13" s="5"/>
      <c r="J13" s="7"/>
      <c r="K13" s="7"/>
      <c r="L13" s="7"/>
      <c r="M13" s="8"/>
      <c r="N13" s="8"/>
      <c r="O13" s="8"/>
      <c r="P13" s="8"/>
      <c r="Q13" s="8"/>
    </row>
    <row r="14" spans="1:19" s="6" customFormat="1" ht="18.75" customHeight="1" x14ac:dyDescent="0.35">
      <c r="A14" s="31"/>
      <c r="B14" s="116" t="s">
        <v>1</v>
      </c>
      <c r="C14" s="106"/>
      <c r="D14" s="106"/>
      <c r="E14" s="106"/>
      <c r="F14" s="106"/>
      <c r="G14" s="106"/>
      <c r="H14" s="5"/>
      <c r="J14" s="7"/>
      <c r="K14" s="7"/>
      <c r="L14" s="7"/>
      <c r="M14" s="8"/>
      <c r="N14" s="8"/>
      <c r="O14" s="8"/>
      <c r="P14" s="8"/>
      <c r="Q14" s="8"/>
    </row>
    <row r="15" spans="1:19" s="6" customFormat="1" ht="17.25" customHeight="1" x14ac:dyDescent="0.3">
      <c r="A15" s="31"/>
      <c r="B15" s="116" t="s">
        <v>197</v>
      </c>
      <c r="C15" s="117"/>
      <c r="D15" s="117"/>
      <c r="E15" s="117"/>
      <c r="F15" s="117"/>
      <c r="G15" s="117"/>
      <c r="H15" s="5"/>
      <c r="J15" s="7"/>
      <c r="K15" s="7"/>
      <c r="L15" s="7"/>
      <c r="M15" s="8"/>
      <c r="N15" s="8"/>
      <c r="O15" s="8"/>
      <c r="P15" s="8"/>
      <c r="Q15" s="8"/>
    </row>
    <row r="16" spans="1:19" s="6" customFormat="1" ht="20.25" customHeight="1" x14ac:dyDescent="0.35">
      <c r="A16" s="31"/>
      <c r="B16" s="31"/>
      <c r="C16" s="32"/>
      <c r="D16" s="31"/>
      <c r="E16" s="31"/>
      <c r="F16" s="31"/>
      <c r="G16" s="31"/>
      <c r="H16" s="5"/>
      <c r="J16" s="7"/>
      <c r="K16" s="7"/>
      <c r="L16" s="7"/>
      <c r="M16" s="8"/>
      <c r="N16" s="8"/>
      <c r="O16" s="8"/>
      <c r="P16" s="8"/>
      <c r="Q16" s="8"/>
    </row>
    <row r="17" spans="1:17" s="6" customFormat="1" ht="21" customHeight="1" x14ac:dyDescent="0.35">
      <c r="A17" s="61"/>
      <c r="B17" s="118" t="s">
        <v>2</v>
      </c>
      <c r="C17" s="119"/>
      <c r="D17" s="119"/>
      <c r="E17" s="119"/>
      <c r="F17" s="119"/>
      <c r="G17" s="119"/>
      <c r="H17" s="62"/>
      <c r="J17" s="7"/>
      <c r="K17" s="7"/>
      <c r="L17" s="7"/>
      <c r="M17" s="8"/>
      <c r="N17" s="8"/>
      <c r="O17" s="8"/>
      <c r="P17" s="8"/>
      <c r="Q17" s="8"/>
    </row>
    <row r="18" spans="1:17" s="6" customFormat="1" ht="16.5" customHeight="1" x14ac:dyDescent="0.35">
      <c r="A18" s="31"/>
      <c r="B18" s="34"/>
      <c r="C18" s="31"/>
      <c r="D18" s="31"/>
      <c r="E18" s="31"/>
      <c r="F18" s="31"/>
      <c r="G18" s="31"/>
      <c r="H18" s="5"/>
      <c r="J18" s="7"/>
      <c r="K18" s="7"/>
      <c r="L18" s="7"/>
      <c r="M18" s="8"/>
      <c r="N18" s="8"/>
      <c r="O18" s="8"/>
      <c r="P18" s="8"/>
      <c r="Q18" s="8"/>
    </row>
    <row r="19" spans="1:17" s="6" customFormat="1" ht="19.5" customHeight="1" x14ac:dyDescent="0.35">
      <c r="A19" s="31"/>
      <c r="B19" s="35" t="s">
        <v>3</v>
      </c>
      <c r="C19" s="31"/>
      <c r="D19" s="31"/>
      <c r="E19" s="31"/>
      <c r="F19" s="103"/>
      <c r="G19" s="104"/>
      <c r="H19" s="5" t="str">
        <f>IF(F19="","#Aizpildiet lauku!","")</f>
        <v>#Aizpildiet lauku!</v>
      </c>
      <c r="J19" s="7"/>
      <c r="K19" s="7"/>
      <c r="L19" s="7"/>
      <c r="M19" s="8"/>
      <c r="N19" s="8"/>
      <c r="O19" s="8"/>
      <c r="P19" s="8"/>
      <c r="Q19" s="8"/>
    </row>
    <row r="20" spans="1:17" s="6" customFormat="1" ht="19.5" customHeight="1" x14ac:dyDescent="0.35">
      <c r="A20" s="31"/>
      <c r="B20" s="35" t="s">
        <v>104</v>
      </c>
      <c r="C20" s="31"/>
      <c r="D20" s="31"/>
      <c r="E20" s="31"/>
      <c r="F20" s="120">
        <f>'15.Attiecināmo izdevumu kops'!H40</f>
        <v>0</v>
      </c>
      <c r="G20" s="121"/>
      <c r="H20" s="5" t="str">
        <f t="shared" ref="H20:H23" si="0">IF(F20="","#Aizpildiet lauku!","")</f>
        <v/>
      </c>
      <c r="J20" s="7"/>
      <c r="K20" s="7"/>
      <c r="L20" s="7"/>
      <c r="M20" s="8"/>
      <c r="N20" s="8"/>
      <c r="O20" s="8"/>
      <c r="P20" s="8"/>
      <c r="Q20" s="8"/>
    </row>
    <row r="21" spans="1:17" s="6" customFormat="1" ht="18.5" x14ac:dyDescent="0.35">
      <c r="A21" s="31"/>
      <c r="B21" s="36" t="s">
        <v>198</v>
      </c>
      <c r="C21" s="31"/>
      <c r="D21" s="31"/>
      <c r="E21" s="31"/>
      <c r="F21" s="103"/>
      <c r="G21" s="104"/>
      <c r="H21" s="5" t="str">
        <f t="shared" si="0"/>
        <v>#Aizpildiet lauku!</v>
      </c>
      <c r="J21" s="7"/>
      <c r="K21" s="7"/>
      <c r="L21" s="7"/>
      <c r="M21" s="8"/>
      <c r="N21" s="8"/>
      <c r="O21" s="8"/>
      <c r="P21" s="8"/>
      <c r="Q21" s="8"/>
    </row>
    <row r="22" spans="1:17" s="6" customFormat="1" ht="29.4" customHeight="1" x14ac:dyDescent="0.35">
      <c r="A22" s="31"/>
      <c r="B22" s="35" t="s">
        <v>4</v>
      </c>
      <c r="C22" s="31"/>
      <c r="D22" s="31"/>
      <c r="E22" s="31"/>
      <c r="F22" s="103"/>
      <c r="G22" s="104"/>
      <c r="H22" s="5" t="str">
        <f t="shared" si="0"/>
        <v>#Aizpildiet lauku!</v>
      </c>
      <c r="J22" s="7"/>
      <c r="K22" s="7"/>
      <c r="L22" s="7"/>
      <c r="M22" s="8"/>
      <c r="N22" s="8"/>
      <c r="O22" s="8"/>
      <c r="P22" s="8"/>
      <c r="Q22" s="8"/>
    </row>
    <row r="23" spans="1:17" s="6" customFormat="1" ht="21.75" customHeight="1" x14ac:dyDescent="0.35">
      <c r="A23" s="31"/>
      <c r="B23" s="35" t="s">
        <v>5</v>
      </c>
      <c r="C23" s="31"/>
      <c r="D23" s="31"/>
      <c r="E23" s="31"/>
      <c r="F23" s="103"/>
      <c r="G23" s="104"/>
      <c r="H23" s="5" t="str">
        <f t="shared" si="0"/>
        <v>#Aizpildiet lauku!</v>
      </c>
      <c r="J23" s="7"/>
      <c r="K23" s="7"/>
      <c r="L23" s="7"/>
      <c r="M23" s="8"/>
      <c r="N23" s="8"/>
      <c r="O23" s="8"/>
      <c r="P23" s="8"/>
      <c r="Q23" s="8"/>
    </row>
    <row r="24" spans="1:17" s="6" customFormat="1" ht="21" customHeight="1" x14ac:dyDescent="0.35">
      <c r="A24" s="31"/>
      <c r="B24" s="35" t="s">
        <v>6</v>
      </c>
      <c r="C24" s="31"/>
      <c r="D24" s="31"/>
      <c r="E24" s="31"/>
      <c r="F24" s="103"/>
      <c r="G24" s="104"/>
      <c r="H24" s="5" t="str">
        <f>IF(F24="","#Izvēlieties atbildi!","")</f>
        <v>#Izvēlieties atbildi!</v>
      </c>
      <c r="J24" s="7"/>
      <c r="K24" s="7"/>
      <c r="L24" s="7"/>
      <c r="M24" s="8"/>
      <c r="N24" s="8"/>
      <c r="O24" s="8"/>
      <c r="P24" s="8"/>
      <c r="Q24" s="8"/>
    </row>
    <row r="25" spans="1:17" s="6" customFormat="1" ht="22.5" customHeight="1" x14ac:dyDescent="0.35">
      <c r="A25" s="31"/>
      <c r="B25" s="31"/>
      <c r="C25" s="31"/>
      <c r="D25" s="31"/>
      <c r="E25" s="31"/>
      <c r="F25" s="31"/>
      <c r="G25" s="31"/>
      <c r="H25" s="5"/>
      <c r="J25" s="7"/>
      <c r="K25" s="7"/>
      <c r="L25" s="7"/>
      <c r="M25" s="8"/>
      <c r="N25" s="8"/>
      <c r="O25" s="8"/>
      <c r="P25" s="8"/>
      <c r="Q25" s="8"/>
    </row>
    <row r="26" spans="1:17" s="6" customFormat="1" ht="23.25" customHeight="1" x14ac:dyDescent="0.35">
      <c r="A26" s="33"/>
      <c r="B26" s="108" t="s">
        <v>7</v>
      </c>
      <c r="C26" s="109"/>
      <c r="D26" s="109"/>
      <c r="E26" s="109"/>
      <c r="F26" s="109"/>
      <c r="G26" s="109"/>
      <c r="H26" s="9"/>
      <c r="J26" s="7"/>
      <c r="K26" s="7"/>
      <c r="L26" s="7"/>
      <c r="M26" s="8"/>
      <c r="N26" s="8"/>
      <c r="O26" s="8"/>
      <c r="P26" s="8"/>
      <c r="Q26" s="8"/>
    </row>
    <row r="27" spans="1:17" s="6" customFormat="1" ht="16.5" customHeight="1" x14ac:dyDescent="0.35">
      <c r="A27" s="31"/>
      <c r="B27" s="31"/>
      <c r="C27" s="31"/>
      <c r="D27" s="31"/>
      <c r="E27" s="31"/>
      <c r="F27" s="31"/>
      <c r="G27" s="31"/>
      <c r="H27" s="5"/>
      <c r="J27" s="7"/>
      <c r="K27" s="7"/>
      <c r="L27" s="7"/>
      <c r="M27" s="8"/>
      <c r="N27" s="8"/>
      <c r="O27" s="8"/>
      <c r="P27" s="8"/>
      <c r="Q27" s="8"/>
    </row>
    <row r="28" spans="1:17" s="6" customFormat="1" ht="20.25" customHeight="1" x14ac:dyDescent="0.35">
      <c r="A28" s="31"/>
      <c r="B28" s="37" t="s">
        <v>8</v>
      </c>
      <c r="C28" s="31"/>
      <c r="D28" s="31"/>
      <c r="E28" s="31"/>
      <c r="F28" s="103"/>
      <c r="G28" s="104"/>
      <c r="H28" s="5" t="str">
        <f t="shared" ref="H28:H36" si="1">IF(F28="","#Aizpildiet lauku!","")</f>
        <v>#Aizpildiet lauku!</v>
      </c>
      <c r="J28" s="7"/>
      <c r="K28" s="7"/>
      <c r="L28" s="7"/>
      <c r="M28" s="8"/>
      <c r="N28" s="8"/>
      <c r="O28" s="8"/>
      <c r="P28" s="8"/>
      <c r="Q28" s="8"/>
    </row>
    <row r="29" spans="1:17" s="6" customFormat="1" ht="19.5" customHeight="1" x14ac:dyDescent="0.35">
      <c r="A29" s="31"/>
      <c r="B29" s="38" t="s">
        <v>93</v>
      </c>
      <c r="C29" s="31"/>
      <c r="D29" s="31"/>
      <c r="E29" s="31"/>
      <c r="F29" s="103"/>
      <c r="G29" s="104"/>
      <c r="H29" s="5" t="str">
        <f t="shared" si="1"/>
        <v>#Aizpildiet lauku!</v>
      </c>
      <c r="J29" s="7"/>
      <c r="K29" s="7"/>
      <c r="L29" s="7"/>
      <c r="M29" s="8"/>
      <c r="N29" s="8"/>
      <c r="O29" s="8"/>
      <c r="P29" s="8"/>
      <c r="Q29" s="8"/>
    </row>
    <row r="30" spans="1:17" s="6" customFormat="1" ht="19.5" customHeight="1" x14ac:dyDescent="0.35">
      <c r="A30" s="31"/>
      <c r="B30" s="38" t="s">
        <v>246</v>
      </c>
      <c r="C30" s="31"/>
      <c r="D30" s="31"/>
      <c r="E30" s="31"/>
      <c r="F30" s="110"/>
      <c r="G30" s="111"/>
      <c r="H30" s="5" t="str">
        <f t="shared" si="1"/>
        <v>#Aizpildiet lauku!</v>
      </c>
      <c r="J30" s="7"/>
      <c r="K30" s="7"/>
      <c r="L30" s="7"/>
      <c r="M30" s="8"/>
      <c r="N30" s="8"/>
      <c r="O30" s="8"/>
      <c r="P30" s="8"/>
      <c r="Q30" s="8"/>
    </row>
    <row r="31" spans="1:17" s="6" customFormat="1" ht="44.4" customHeight="1" x14ac:dyDescent="0.35">
      <c r="A31" s="31"/>
      <c r="B31" s="38" t="s">
        <v>159</v>
      </c>
      <c r="C31" s="31"/>
      <c r="D31" s="31"/>
      <c r="E31" s="31"/>
      <c r="F31" s="103" t="s">
        <v>162</v>
      </c>
      <c r="G31" s="104"/>
      <c r="H31" s="5" t="str">
        <f t="shared" si="1"/>
        <v/>
      </c>
      <c r="J31" s="7"/>
      <c r="K31" s="7"/>
      <c r="L31" s="7"/>
      <c r="M31" s="8"/>
      <c r="N31" s="8"/>
      <c r="O31" s="8"/>
      <c r="P31" s="8"/>
      <c r="Q31" s="8"/>
    </row>
    <row r="32" spans="1:17" s="6" customFormat="1" ht="32.4" customHeight="1" x14ac:dyDescent="0.35">
      <c r="A32" s="31"/>
      <c r="B32" s="38" t="s">
        <v>9</v>
      </c>
      <c r="C32" s="31"/>
      <c r="D32" s="31"/>
      <c r="E32" s="31"/>
      <c r="F32" s="103" t="s">
        <v>160</v>
      </c>
      <c r="G32" s="104"/>
      <c r="H32" s="5" t="str">
        <f t="shared" si="1"/>
        <v/>
      </c>
      <c r="J32" s="7"/>
      <c r="K32" s="7"/>
      <c r="L32" s="7"/>
      <c r="M32" s="8"/>
      <c r="N32" s="8"/>
      <c r="O32" s="8"/>
      <c r="P32" s="8"/>
      <c r="Q32" s="8"/>
    </row>
    <row r="33" spans="1:17" s="6" customFormat="1" ht="35.25" customHeight="1" x14ac:dyDescent="0.35">
      <c r="A33" s="31"/>
      <c r="B33" s="38" t="s">
        <v>10</v>
      </c>
      <c r="C33" s="31"/>
      <c r="D33" s="31"/>
      <c r="E33" s="31"/>
      <c r="F33" s="103" t="s">
        <v>161</v>
      </c>
      <c r="G33" s="104"/>
      <c r="H33" s="5" t="str">
        <f t="shared" si="1"/>
        <v/>
      </c>
      <c r="J33" s="7"/>
      <c r="K33" s="7"/>
      <c r="L33" s="7"/>
      <c r="M33" s="8"/>
      <c r="N33" s="8"/>
      <c r="O33" s="8"/>
      <c r="P33" s="8"/>
      <c r="Q33" s="8"/>
    </row>
    <row r="34" spans="1:17" s="6" customFormat="1" ht="20.25" customHeight="1" x14ac:dyDescent="0.35">
      <c r="A34" s="31"/>
      <c r="B34" s="38" t="s">
        <v>11</v>
      </c>
      <c r="C34" s="31"/>
      <c r="D34" s="31"/>
      <c r="E34" s="31"/>
      <c r="F34" s="103"/>
      <c r="G34" s="104"/>
      <c r="H34" s="5" t="str">
        <f t="shared" si="1"/>
        <v>#Aizpildiet lauku!</v>
      </c>
      <c r="J34" s="7"/>
      <c r="K34" s="7"/>
      <c r="L34" s="7"/>
      <c r="M34" s="8"/>
      <c r="N34" s="8"/>
      <c r="O34" s="8"/>
      <c r="P34" s="8"/>
      <c r="Q34" s="8"/>
    </row>
    <row r="35" spans="1:17" s="6" customFormat="1" ht="21.75" customHeight="1" x14ac:dyDescent="0.35">
      <c r="A35" s="31"/>
      <c r="B35" s="38" t="s">
        <v>12</v>
      </c>
      <c r="C35" s="31"/>
      <c r="D35" s="31"/>
      <c r="E35" s="31"/>
      <c r="F35" s="103"/>
      <c r="G35" s="104"/>
      <c r="H35" s="5" t="str">
        <f t="shared" si="1"/>
        <v>#Aizpildiet lauku!</v>
      </c>
      <c r="J35" s="7"/>
      <c r="K35" s="7"/>
      <c r="L35" s="7"/>
      <c r="M35" s="8"/>
      <c r="N35" s="8"/>
      <c r="O35" s="8"/>
      <c r="P35" s="8"/>
      <c r="Q35" s="8"/>
    </row>
    <row r="36" spans="1:17" s="6" customFormat="1" ht="19.5" customHeight="1" x14ac:dyDescent="0.35">
      <c r="A36" s="31"/>
      <c r="B36" s="38" t="s">
        <v>13</v>
      </c>
      <c r="C36" s="31"/>
      <c r="D36" s="31"/>
      <c r="E36" s="31"/>
      <c r="F36" s="103"/>
      <c r="G36" s="104"/>
      <c r="H36" s="5" t="str">
        <f t="shared" si="1"/>
        <v>#Aizpildiet lauku!</v>
      </c>
      <c r="J36" s="7"/>
      <c r="K36" s="7"/>
      <c r="L36" s="7"/>
      <c r="M36" s="8"/>
      <c r="N36" s="8"/>
      <c r="O36" s="8"/>
      <c r="P36" s="8"/>
      <c r="Q36" s="8"/>
    </row>
    <row r="37" spans="1:17" s="6" customFormat="1" ht="21.75" customHeight="1" x14ac:dyDescent="0.35">
      <c r="A37" s="31"/>
      <c r="B37" s="31"/>
      <c r="C37" s="31"/>
      <c r="D37" s="31"/>
      <c r="E37" s="31"/>
      <c r="F37" s="31"/>
      <c r="G37" s="31"/>
      <c r="H37" s="5"/>
      <c r="J37" s="7"/>
      <c r="K37" s="7"/>
      <c r="L37" s="7"/>
      <c r="M37" s="8"/>
      <c r="N37" s="8"/>
      <c r="O37" s="8"/>
      <c r="P37" s="8"/>
      <c r="Q37" s="8"/>
    </row>
    <row r="38" spans="1:17" s="6" customFormat="1" x14ac:dyDescent="0.35">
      <c r="A38" s="33"/>
      <c r="B38" s="108" t="s">
        <v>14</v>
      </c>
      <c r="C38" s="109"/>
      <c r="D38" s="109"/>
      <c r="E38" s="109"/>
      <c r="F38" s="109"/>
      <c r="G38" s="109"/>
      <c r="H38" s="9"/>
      <c r="J38" s="7"/>
      <c r="K38" s="7"/>
      <c r="L38" s="7"/>
      <c r="M38" s="8"/>
      <c r="N38" s="8"/>
      <c r="O38" s="8"/>
      <c r="P38" s="8"/>
      <c r="Q38" s="8"/>
    </row>
    <row r="39" spans="1:17" s="6" customFormat="1" ht="19.5" customHeight="1" x14ac:dyDescent="0.35">
      <c r="A39" s="31"/>
      <c r="B39" s="31"/>
      <c r="C39" s="31"/>
      <c r="D39" s="31"/>
      <c r="E39" s="31"/>
      <c r="F39" s="31"/>
      <c r="G39" s="31"/>
      <c r="H39" s="5"/>
      <c r="J39" s="7"/>
      <c r="K39" s="7"/>
      <c r="L39" s="7"/>
      <c r="M39" s="8"/>
      <c r="N39" s="8"/>
      <c r="O39" s="8"/>
      <c r="P39" s="8"/>
      <c r="Q39" s="8"/>
    </row>
    <row r="40" spans="1:17" s="6" customFormat="1" ht="18.75" customHeight="1" x14ac:dyDescent="0.35">
      <c r="A40" s="31"/>
      <c r="B40" s="37" t="s">
        <v>15</v>
      </c>
      <c r="C40" s="31"/>
      <c r="D40" s="31"/>
      <c r="E40" s="31"/>
      <c r="F40" s="103"/>
      <c r="G40" s="104"/>
      <c r="H40" s="5" t="str">
        <f t="shared" ref="H40:H50" si="2">IF(F40="","#Aizpildiet lauku!","")</f>
        <v>#Aizpildiet lauku!</v>
      </c>
      <c r="J40" s="7"/>
      <c r="K40" s="7"/>
      <c r="L40" s="7"/>
      <c r="M40" s="8"/>
      <c r="N40" s="8"/>
      <c r="O40" s="8"/>
      <c r="P40" s="8"/>
      <c r="Q40" s="8"/>
    </row>
    <row r="41" spans="1:17" s="6" customFormat="1" ht="20.25" customHeight="1" x14ac:dyDescent="0.35">
      <c r="A41" s="31"/>
      <c r="B41" s="37" t="s">
        <v>16</v>
      </c>
      <c r="C41" s="31"/>
      <c r="D41" s="31"/>
      <c r="E41" s="31"/>
      <c r="F41" s="103"/>
      <c r="G41" s="104"/>
      <c r="H41" s="5" t="str">
        <f t="shared" si="2"/>
        <v>#Aizpildiet lauku!</v>
      </c>
      <c r="J41" s="7"/>
      <c r="K41" s="7"/>
      <c r="L41" s="7"/>
      <c r="M41" s="8"/>
      <c r="N41" s="8"/>
      <c r="O41" s="8"/>
      <c r="P41" s="8"/>
      <c r="Q41" s="8"/>
    </row>
    <row r="42" spans="1:17" s="6" customFormat="1" ht="22.5" customHeight="1" x14ac:dyDescent="0.35">
      <c r="A42" s="31"/>
      <c r="B42" s="37" t="s">
        <v>17</v>
      </c>
      <c r="C42" s="31"/>
      <c r="D42" s="31"/>
      <c r="E42" s="31"/>
      <c r="F42" s="103"/>
      <c r="G42" s="104"/>
      <c r="H42" s="5" t="str">
        <f t="shared" si="2"/>
        <v>#Aizpildiet lauku!</v>
      </c>
      <c r="J42" s="7"/>
      <c r="K42" s="7"/>
      <c r="L42" s="7"/>
      <c r="M42" s="8"/>
      <c r="N42" s="8"/>
      <c r="O42" s="8"/>
      <c r="P42" s="8"/>
      <c r="Q42" s="8"/>
    </row>
    <row r="43" spans="1:17" s="6" customFormat="1" ht="24" customHeight="1" x14ac:dyDescent="0.35">
      <c r="A43" s="31"/>
      <c r="B43" s="37" t="s">
        <v>105</v>
      </c>
      <c r="C43" s="31"/>
      <c r="D43" s="31"/>
      <c r="E43" s="31"/>
      <c r="F43" s="103"/>
      <c r="G43" s="104"/>
      <c r="H43" s="5" t="str">
        <f t="shared" si="2"/>
        <v>#Aizpildiet lauku!</v>
      </c>
      <c r="J43" s="7"/>
      <c r="K43" s="7"/>
      <c r="L43" s="7"/>
      <c r="M43" s="8"/>
      <c r="N43" s="8"/>
      <c r="O43" s="8"/>
      <c r="P43" s="8"/>
      <c r="Q43" s="8"/>
    </row>
    <row r="44" spans="1:17" s="6" customFormat="1" ht="30.75" customHeight="1" x14ac:dyDescent="0.35">
      <c r="A44" s="31"/>
      <c r="B44" s="107" t="s">
        <v>18</v>
      </c>
      <c r="C44" s="106"/>
      <c r="D44" s="106"/>
      <c r="E44" s="106"/>
      <c r="F44" s="103"/>
      <c r="G44" s="104"/>
      <c r="H44" s="5" t="str">
        <f t="shared" si="2"/>
        <v>#Aizpildiet lauku!</v>
      </c>
      <c r="J44" s="7"/>
      <c r="K44" s="7"/>
      <c r="L44" s="7"/>
      <c r="M44" s="8"/>
      <c r="N44" s="8"/>
      <c r="O44" s="8"/>
      <c r="P44" s="8"/>
      <c r="Q44" s="8"/>
    </row>
    <row r="45" spans="1:17" s="6" customFormat="1" ht="21" customHeight="1" x14ac:dyDescent="0.35">
      <c r="A45" s="31"/>
      <c r="B45" s="37" t="s">
        <v>19</v>
      </c>
      <c r="C45" s="31"/>
      <c r="D45" s="31"/>
      <c r="E45" s="31"/>
      <c r="F45" s="103"/>
      <c r="G45" s="104"/>
      <c r="H45" s="5" t="str">
        <f t="shared" si="2"/>
        <v>#Aizpildiet lauku!</v>
      </c>
      <c r="J45" s="7"/>
      <c r="K45" s="7"/>
      <c r="L45" s="7"/>
      <c r="M45" s="8"/>
      <c r="N45" s="8"/>
      <c r="O45" s="8"/>
      <c r="P45" s="8"/>
      <c r="Q45" s="8"/>
    </row>
    <row r="46" spans="1:17" s="6" customFormat="1" ht="21" customHeight="1" x14ac:dyDescent="0.35">
      <c r="A46" s="31"/>
      <c r="B46" s="37" t="s">
        <v>20</v>
      </c>
      <c r="C46" s="31"/>
      <c r="D46" s="31"/>
      <c r="E46" s="31"/>
      <c r="F46" s="103"/>
      <c r="G46" s="104"/>
      <c r="H46" s="5" t="str">
        <f t="shared" si="2"/>
        <v>#Aizpildiet lauku!</v>
      </c>
      <c r="J46" s="7"/>
      <c r="K46" s="7"/>
      <c r="L46" s="7"/>
      <c r="M46" s="8"/>
      <c r="N46" s="8"/>
      <c r="O46" s="8"/>
      <c r="P46" s="8"/>
      <c r="Q46" s="8"/>
    </row>
    <row r="47" spans="1:17" s="6" customFormat="1" ht="22.5" customHeight="1" x14ac:dyDescent="0.35">
      <c r="A47" s="31"/>
      <c r="B47" s="37" t="s">
        <v>21</v>
      </c>
      <c r="C47" s="31"/>
      <c r="D47" s="31"/>
      <c r="E47" s="31"/>
      <c r="F47" s="103"/>
      <c r="G47" s="104"/>
      <c r="H47" s="5" t="str">
        <f t="shared" si="2"/>
        <v>#Aizpildiet lauku!</v>
      </c>
      <c r="J47" s="7"/>
      <c r="K47" s="7"/>
      <c r="L47" s="7"/>
      <c r="M47" s="8"/>
      <c r="N47" s="8"/>
      <c r="O47" s="8"/>
      <c r="P47" s="8"/>
      <c r="Q47" s="8"/>
    </row>
    <row r="48" spans="1:17" s="6" customFormat="1" ht="21.75" customHeight="1" x14ac:dyDescent="0.35">
      <c r="A48" s="31"/>
      <c r="B48" s="37" t="s">
        <v>22</v>
      </c>
      <c r="C48" s="31"/>
      <c r="D48" s="31"/>
      <c r="E48" s="31"/>
      <c r="F48" s="103"/>
      <c r="G48" s="104"/>
      <c r="H48" s="5" t="str">
        <f t="shared" si="2"/>
        <v>#Aizpildiet lauku!</v>
      </c>
      <c r="J48" s="7"/>
      <c r="K48" s="7"/>
      <c r="L48" s="7"/>
      <c r="M48" s="8"/>
      <c r="N48" s="8"/>
      <c r="O48" s="8"/>
      <c r="P48" s="8"/>
      <c r="Q48" s="8"/>
    </row>
    <row r="49" spans="1:17" s="6" customFormat="1" ht="21" customHeight="1" x14ac:dyDescent="0.35">
      <c r="A49" s="31"/>
      <c r="B49" s="37" t="s">
        <v>23</v>
      </c>
      <c r="C49" s="31"/>
      <c r="D49" s="31"/>
      <c r="E49" s="31"/>
      <c r="F49" s="103"/>
      <c r="G49" s="104"/>
      <c r="H49" s="5" t="str">
        <f t="shared" si="2"/>
        <v>#Aizpildiet lauku!</v>
      </c>
      <c r="J49" s="7"/>
      <c r="K49" s="7"/>
      <c r="L49" s="7"/>
      <c r="M49" s="8"/>
      <c r="N49" s="8"/>
      <c r="O49" s="8"/>
      <c r="P49" s="8"/>
      <c r="Q49" s="8"/>
    </row>
    <row r="50" spans="1:17" s="6" customFormat="1" ht="19.5" customHeight="1" x14ac:dyDescent="0.35">
      <c r="A50" s="31"/>
      <c r="B50" s="37" t="s">
        <v>24</v>
      </c>
      <c r="C50" s="31"/>
      <c r="D50" s="31"/>
      <c r="E50" s="31"/>
      <c r="F50" s="103"/>
      <c r="G50" s="104"/>
      <c r="H50" s="5" t="str">
        <f t="shared" si="2"/>
        <v>#Aizpildiet lauku!</v>
      </c>
      <c r="J50" s="7"/>
      <c r="K50" s="7"/>
      <c r="L50" s="7"/>
      <c r="M50" s="8"/>
      <c r="N50" s="8"/>
      <c r="O50" s="8"/>
      <c r="P50" s="8"/>
      <c r="Q50" s="8"/>
    </row>
    <row r="51" spans="1:17" s="6" customFormat="1" x14ac:dyDescent="0.35">
      <c r="A51" s="31"/>
      <c r="B51" s="31"/>
      <c r="C51" s="31"/>
      <c r="D51" s="31"/>
      <c r="E51" s="31"/>
      <c r="F51" s="31"/>
      <c r="G51" s="31"/>
      <c r="H51" s="5"/>
      <c r="J51" s="7"/>
      <c r="K51" s="7"/>
      <c r="L51" s="7"/>
      <c r="M51" s="8"/>
      <c r="N51" s="8"/>
      <c r="O51" s="8"/>
      <c r="P51" s="8"/>
      <c r="Q51" s="8"/>
    </row>
    <row r="52" spans="1:17" s="6" customFormat="1" ht="45.75" customHeight="1" x14ac:dyDescent="0.35">
      <c r="A52" s="31"/>
      <c r="B52" s="105" t="s">
        <v>199</v>
      </c>
      <c r="C52" s="106"/>
      <c r="D52" s="106"/>
      <c r="E52" s="106"/>
      <c r="F52" s="106"/>
      <c r="G52" s="106"/>
      <c r="H52" s="5"/>
      <c r="J52" s="7"/>
      <c r="K52" s="7"/>
      <c r="L52" s="7"/>
      <c r="M52" s="8"/>
      <c r="N52" s="8"/>
      <c r="O52" s="8"/>
      <c r="P52" s="8"/>
      <c r="Q52" s="8"/>
    </row>
    <row r="53" spans="1:17" s="6" customFormat="1" x14ac:dyDescent="0.35">
      <c r="H53" s="5"/>
      <c r="J53" s="7"/>
      <c r="K53" s="7"/>
      <c r="L53" s="7"/>
      <c r="M53" s="8"/>
      <c r="N53" s="8"/>
      <c r="O53" s="8"/>
      <c r="P53" s="8"/>
      <c r="Q53" s="8"/>
    </row>
    <row r="54" spans="1:17" s="6" customFormat="1" x14ac:dyDescent="0.35">
      <c r="H54" s="5"/>
      <c r="J54" s="7"/>
      <c r="K54" s="7"/>
      <c r="L54" s="7"/>
      <c r="M54" s="8"/>
      <c r="N54" s="8"/>
      <c r="O54" s="8"/>
      <c r="P54" s="8"/>
      <c r="Q54" s="8"/>
    </row>
    <row r="55" spans="1:17" s="6" customFormat="1" x14ac:dyDescent="0.35">
      <c r="H55" s="5"/>
      <c r="J55" s="7"/>
      <c r="K55" s="7"/>
      <c r="L55" s="7"/>
      <c r="M55" s="8"/>
      <c r="N55" s="8"/>
      <c r="O55" s="8"/>
      <c r="P55" s="8"/>
      <c r="Q55" s="8"/>
    </row>
    <row r="56" spans="1:17" s="6" customFormat="1" x14ac:dyDescent="0.35">
      <c r="H56" s="5"/>
      <c r="J56" s="7"/>
      <c r="K56" s="7"/>
      <c r="L56" s="7"/>
      <c r="M56" s="8"/>
      <c r="N56" s="8"/>
      <c r="O56" s="8"/>
      <c r="P56" s="8"/>
      <c r="Q56" s="8"/>
    </row>
    <row r="57" spans="1:17" s="6" customFormat="1" x14ac:dyDescent="0.35">
      <c r="H57" s="5"/>
      <c r="J57" s="7"/>
      <c r="K57" s="7"/>
      <c r="L57" s="7"/>
      <c r="M57" s="8"/>
      <c r="N57" s="8"/>
      <c r="O57" s="8"/>
      <c r="P57" s="8"/>
      <c r="Q57" s="8"/>
    </row>
    <row r="58" spans="1:17" s="6" customFormat="1" x14ac:dyDescent="0.35">
      <c r="H58" s="5"/>
      <c r="J58" s="7"/>
      <c r="K58" s="7"/>
      <c r="L58" s="7"/>
      <c r="M58" s="8"/>
      <c r="N58" s="8"/>
      <c r="O58" s="8"/>
      <c r="P58" s="8"/>
      <c r="Q58" s="8"/>
    </row>
    <row r="59" spans="1:17" s="6" customFormat="1" x14ac:dyDescent="0.35">
      <c r="H59" s="5"/>
      <c r="J59" s="7"/>
      <c r="K59" s="7"/>
      <c r="L59" s="7"/>
      <c r="M59" s="8"/>
      <c r="N59" s="8"/>
      <c r="O59" s="8"/>
      <c r="P59" s="8"/>
      <c r="Q59" s="8"/>
    </row>
    <row r="60" spans="1:17" s="6" customFormat="1" x14ac:dyDescent="0.35">
      <c r="H60" s="5"/>
      <c r="J60" s="7"/>
      <c r="K60" s="7"/>
      <c r="L60" s="7"/>
      <c r="M60" s="8"/>
      <c r="N60" s="8"/>
      <c r="O60" s="8"/>
      <c r="P60" s="8"/>
      <c r="Q60" s="8"/>
    </row>
    <row r="61" spans="1:17" s="6" customFormat="1" x14ac:dyDescent="0.35">
      <c r="H61" s="5"/>
      <c r="J61" s="7"/>
      <c r="K61" s="7"/>
      <c r="L61" s="7"/>
      <c r="M61" s="8"/>
      <c r="N61" s="8"/>
      <c r="O61" s="8"/>
      <c r="P61" s="8"/>
      <c r="Q61" s="8"/>
    </row>
    <row r="62" spans="1:17" s="6" customFormat="1" x14ac:dyDescent="0.35">
      <c r="H62" s="5"/>
      <c r="J62" s="7"/>
      <c r="K62" s="7"/>
      <c r="L62" s="7"/>
      <c r="M62" s="8"/>
      <c r="N62" s="8"/>
      <c r="O62" s="8"/>
      <c r="P62" s="8"/>
      <c r="Q62" s="8"/>
    </row>
    <row r="63" spans="1:17" s="6" customFormat="1" x14ac:dyDescent="0.35">
      <c r="H63" s="5"/>
      <c r="J63" s="7"/>
      <c r="K63" s="7"/>
      <c r="L63" s="7"/>
      <c r="M63" s="8"/>
      <c r="N63" s="8"/>
      <c r="O63" s="8"/>
      <c r="P63" s="8"/>
      <c r="Q63" s="8"/>
    </row>
    <row r="64" spans="1:17" s="6" customFormat="1" x14ac:dyDescent="0.35">
      <c r="H64" s="5"/>
      <c r="J64" s="7"/>
      <c r="K64" s="7"/>
      <c r="L64" s="7"/>
      <c r="M64" s="8"/>
      <c r="N64" s="8"/>
      <c r="O64" s="8"/>
      <c r="P64" s="8"/>
      <c r="Q64" s="8"/>
    </row>
    <row r="65" spans="8:17" s="6" customFormat="1" x14ac:dyDescent="0.35">
      <c r="H65" s="5"/>
      <c r="J65" s="7"/>
      <c r="K65" s="7"/>
      <c r="L65" s="7"/>
      <c r="M65" s="8"/>
      <c r="N65" s="8"/>
      <c r="O65" s="8"/>
      <c r="P65" s="8"/>
      <c r="Q65" s="8"/>
    </row>
    <row r="66" spans="8:17" s="6" customFormat="1" x14ac:dyDescent="0.35">
      <c r="H66" s="5"/>
      <c r="J66" s="7"/>
      <c r="K66" s="7"/>
      <c r="L66" s="7"/>
      <c r="M66" s="8"/>
      <c r="N66" s="8"/>
      <c r="O66" s="8"/>
      <c r="P66" s="8"/>
      <c r="Q66" s="8"/>
    </row>
    <row r="67" spans="8:17" s="6" customFormat="1" x14ac:dyDescent="0.35">
      <c r="H67" s="5"/>
      <c r="J67" s="7"/>
      <c r="K67" s="7"/>
      <c r="L67" s="7"/>
      <c r="M67" s="8"/>
      <c r="N67" s="8"/>
      <c r="O67" s="8"/>
      <c r="P67" s="8"/>
      <c r="Q67" s="8"/>
    </row>
    <row r="68" spans="8:17" s="6" customFormat="1" x14ac:dyDescent="0.35">
      <c r="H68" s="5"/>
      <c r="J68" s="7"/>
      <c r="K68" s="7"/>
      <c r="L68" s="7"/>
      <c r="M68" s="8"/>
      <c r="N68" s="8"/>
      <c r="O68" s="8"/>
      <c r="P68" s="8"/>
      <c r="Q68" s="8"/>
    </row>
    <row r="69" spans="8:17" s="6" customFormat="1" x14ac:dyDescent="0.35">
      <c r="H69" s="5"/>
      <c r="J69" s="7"/>
      <c r="K69" s="7"/>
      <c r="L69" s="7"/>
      <c r="M69" s="8"/>
      <c r="N69" s="8"/>
      <c r="O69" s="8"/>
      <c r="P69" s="8"/>
      <c r="Q69" s="8"/>
    </row>
    <row r="70" spans="8:17" s="6" customFormat="1" x14ac:dyDescent="0.35">
      <c r="H70" s="5"/>
      <c r="J70" s="7"/>
      <c r="K70" s="7"/>
      <c r="L70" s="7"/>
      <c r="M70" s="8"/>
      <c r="N70" s="8"/>
      <c r="O70" s="8"/>
      <c r="P70" s="8"/>
      <c r="Q70" s="8"/>
    </row>
    <row r="71" spans="8:17" s="6" customFormat="1" x14ac:dyDescent="0.35">
      <c r="H71" s="5"/>
      <c r="J71" s="7"/>
      <c r="K71" s="7"/>
      <c r="L71" s="7"/>
      <c r="M71" s="8"/>
      <c r="N71" s="8"/>
      <c r="O71" s="8"/>
      <c r="P71" s="8"/>
      <c r="Q71" s="8"/>
    </row>
    <row r="72" spans="8:17" s="6" customFormat="1" x14ac:dyDescent="0.35">
      <c r="H72" s="5"/>
      <c r="J72" s="7"/>
      <c r="K72" s="7"/>
      <c r="L72" s="7"/>
      <c r="M72" s="8"/>
      <c r="N72" s="8"/>
      <c r="O72" s="8"/>
      <c r="P72" s="8"/>
      <c r="Q72" s="8"/>
    </row>
    <row r="73" spans="8:17" s="6" customFormat="1" x14ac:dyDescent="0.35">
      <c r="H73" s="5"/>
      <c r="J73" s="7"/>
      <c r="K73" s="7"/>
      <c r="L73" s="7"/>
      <c r="M73" s="8"/>
      <c r="N73" s="8"/>
      <c r="O73" s="8"/>
      <c r="P73" s="8"/>
      <c r="Q73" s="8"/>
    </row>
    <row r="74" spans="8:17" s="6" customFormat="1" x14ac:dyDescent="0.35">
      <c r="H74" s="5"/>
      <c r="J74" s="7"/>
      <c r="K74" s="7"/>
      <c r="L74" s="7"/>
      <c r="M74" s="8"/>
      <c r="N74" s="8"/>
      <c r="O74" s="8"/>
      <c r="P74" s="8"/>
      <c r="Q74" s="8"/>
    </row>
    <row r="75" spans="8:17" s="6" customFormat="1" x14ac:dyDescent="0.35">
      <c r="H75" s="5"/>
      <c r="J75" s="7"/>
      <c r="K75" s="7"/>
      <c r="L75" s="7"/>
      <c r="M75" s="8"/>
      <c r="N75" s="8"/>
      <c r="O75" s="8"/>
      <c r="P75" s="8"/>
      <c r="Q75" s="8"/>
    </row>
    <row r="76" spans="8:17" s="6" customFormat="1" x14ac:dyDescent="0.35">
      <c r="H76" s="5"/>
      <c r="J76" s="7"/>
      <c r="K76" s="7"/>
      <c r="L76" s="7"/>
      <c r="M76" s="8"/>
      <c r="N76" s="8"/>
      <c r="O76" s="8"/>
      <c r="P76" s="8"/>
      <c r="Q76" s="8"/>
    </row>
    <row r="77" spans="8:17" s="6" customFormat="1" x14ac:dyDescent="0.35">
      <c r="H77" s="5"/>
      <c r="J77" s="7"/>
      <c r="K77" s="7"/>
      <c r="L77" s="7"/>
      <c r="M77" s="8"/>
      <c r="N77" s="8"/>
      <c r="O77" s="8"/>
      <c r="P77" s="8"/>
      <c r="Q77" s="8"/>
    </row>
    <row r="78" spans="8:17" s="6" customFormat="1" x14ac:dyDescent="0.35">
      <c r="H78" s="5"/>
      <c r="J78" s="7"/>
      <c r="K78" s="7"/>
      <c r="L78" s="7"/>
      <c r="M78" s="8"/>
      <c r="N78" s="8"/>
      <c r="O78" s="8"/>
      <c r="P78" s="8"/>
      <c r="Q78" s="8"/>
    </row>
    <row r="79" spans="8:17" s="6" customFormat="1" x14ac:dyDescent="0.35">
      <c r="H79" s="5"/>
      <c r="J79" s="7"/>
      <c r="K79" s="7"/>
      <c r="L79" s="7"/>
      <c r="M79" s="8"/>
      <c r="N79" s="8"/>
      <c r="O79" s="8"/>
      <c r="P79" s="8"/>
      <c r="Q79" s="8"/>
    </row>
    <row r="80" spans="8:17" s="6" customFormat="1" x14ac:dyDescent="0.35">
      <c r="H80" s="5"/>
      <c r="J80" s="7"/>
      <c r="K80" s="7"/>
      <c r="L80" s="7"/>
      <c r="M80" s="8"/>
      <c r="N80" s="8"/>
      <c r="O80" s="8"/>
      <c r="P80" s="8"/>
      <c r="Q80" s="8"/>
    </row>
    <row r="81" spans="8:17" s="6" customFormat="1" x14ac:dyDescent="0.35">
      <c r="H81" s="5"/>
      <c r="J81" s="7"/>
      <c r="K81" s="7"/>
      <c r="L81" s="7"/>
      <c r="M81" s="8"/>
      <c r="N81" s="8"/>
      <c r="O81" s="8"/>
      <c r="P81" s="8"/>
      <c r="Q81" s="8"/>
    </row>
    <row r="82" spans="8:17" s="6" customFormat="1" x14ac:dyDescent="0.35">
      <c r="H82" s="5"/>
      <c r="J82" s="7"/>
      <c r="K82" s="7"/>
      <c r="L82" s="7"/>
      <c r="M82" s="8"/>
      <c r="N82" s="8"/>
      <c r="O82" s="8"/>
      <c r="P82" s="8"/>
      <c r="Q82" s="8"/>
    </row>
  </sheetData>
  <mergeCells count="35">
    <mergeCell ref="B26:G26"/>
    <mergeCell ref="B11:G11"/>
    <mergeCell ref="B13:G13"/>
    <mergeCell ref="B14:G14"/>
    <mergeCell ref="B15:G15"/>
    <mergeCell ref="B17:G17"/>
    <mergeCell ref="F19:G19"/>
    <mergeCell ref="F20:G20"/>
    <mergeCell ref="F21:G21"/>
    <mergeCell ref="F22:G22"/>
    <mergeCell ref="F23:G23"/>
    <mergeCell ref="F24:G24"/>
    <mergeCell ref="F42:G42"/>
    <mergeCell ref="F28:G28"/>
    <mergeCell ref="F29:G29"/>
    <mergeCell ref="F31:G31"/>
    <mergeCell ref="F32:G32"/>
    <mergeCell ref="F33:G33"/>
    <mergeCell ref="F34:G34"/>
    <mergeCell ref="F35:G35"/>
    <mergeCell ref="F36:G36"/>
    <mergeCell ref="B38:G38"/>
    <mergeCell ref="F40:G40"/>
    <mergeCell ref="F41:G41"/>
    <mergeCell ref="F30:G30"/>
    <mergeCell ref="F48:G48"/>
    <mergeCell ref="F49:G49"/>
    <mergeCell ref="F50:G50"/>
    <mergeCell ref="B52:G52"/>
    <mergeCell ref="F43:G43"/>
    <mergeCell ref="B44:E44"/>
    <mergeCell ref="F44:G44"/>
    <mergeCell ref="F45:G45"/>
    <mergeCell ref="F46:G46"/>
    <mergeCell ref="F47:G47"/>
  </mergeCells>
  <dataValidations count="1">
    <dataValidation type="list" allowBlank="1" showInputMessage="1" showErrorMessage="1" sqref="F24:G24" xr:uid="{00000000-0002-0000-0000-000000000000}">
      <formula1>"Jā, Nē"</formula1>
    </dataValidation>
  </dataValidations>
  <hyperlinks>
    <hyperlink ref="B21" location="_ftn1" display="_ftn1" xr:uid="{00000000-0004-0000-0000-000000000000}"/>
  </hyperlinks>
  <pageMargins left="0.7" right="0.7" top="0.75" bottom="0.75" header="0.3" footer="0.3"/>
  <pageSetup paperSize="9" scale="70" orientation="portrait" verticalDpi="0" r:id="rId1"/>
  <rowBreaks count="1" manualBreakCount="1">
    <brk id="52"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
  <sheetViews>
    <sheetView zoomScale="85" zoomScaleNormal="85" workbookViewId="0">
      <selection activeCell="B3" sqref="B3:G3"/>
    </sheetView>
  </sheetViews>
  <sheetFormatPr defaultColWidth="9.08984375" defaultRowHeight="14" x14ac:dyDescent="0.3"/>
  <cols>
    <col min="1" max="1" width="4.6328125" style="13" customWidth="1"/>
    <col min="2" max="2" width="6.36328125" style="13" customWidth="1"/>
    <col min="3" max="3" width="44.6328125" style="13" customWidth="1"/>
    <col min="4" max="4" width="26.54296875" style="13" customWidth="1"/>
    <col min="5" max="5" width="20.90625" style="13" customWidth="1"/>
    <col min="6" max="6" width="23.453125" style="13" customWidth="1"/>
    <col min="7" max="7" width="23.08984375" style="13" customWidth="1"/>
    <col min="8" max="11" width="4.6328125" style="13" customWidth="1"/>
    <col min="12" max="16" width="9.08984375" style="14"/>
    <col min="17" max="16384" width="9.08984375" style="13"/>
  </cols>
  <sheetData>
    <row r="1" spans="1:10" ht="23.25" customHeight="1" x14ac:dyDescent="0.3">
      <c r="A1" s="12"/>
      <c r="B1" s="141" t="s">
        <v>95</v>
      </c>
      <c r="C1" s="141"/>
      <c r="D1" s="141"/>
      <c r="E1" s="141"/>
      <c r="F1" s="141"/>
      <c r="G1" s="141"/>
      <c r="H1" s="12"/>
      <c r="I1" s="12"/>
      <c r="J1" s="12"/>
    </row>
    <row r="3" spans="1:10" x14ac:dyDescent="0.3">
      <c r="B3" s="122" t="s">
        <v>63</v>
      </c>
      <c r="C3" s="123"/>
      <c r="D3" s="123"/>
      <c r="E3" s="123"/>
      <c r="F3" s="123"/>
      <c r="G3" s="123"/>
    </row>
    <row r="5" spans="1:10" ht="228" customHeight="1" x14ac:dyDescent="0.3">
      <c r="B5" s="145"/>
      <c r="C5" s="146"/>
      <c r="D5" s="146"/>
      <c r="E5" s="146"/>
      <c r="F5" s="146"/>
      <c r="G5" s="147"/>
      <c r="H5" s="46" t="str">
        <f>IF(B5="","#Aizpildiet lauku!","")</f>
        <v>#Aizpildiet lauku!</v>
      </c>
    </row>
  </sheetData>
  <mergeCells count="3">
    <mergeCell ref="B1:G1"/>
    <mergeCell ref="B5:G5"/>
    <mergeCell ref="B3:G3"/>
  </mergeCells>
  <pageMargins left="0.7" right="0.7" top="0.75" bottom="0.75" header="0.3" footer="0.3"/>
  <pageSetup paperSize="9" scale="84"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6"/>
  <sheetViews>
    <sheetView zoomScale="70" zoomScaleNormal="70" workbookViewId="0">
      <selection activeCell="D2" sqref="D2"/>
    </sheetView>
  </sheetViews>
  <sheetFormatPr defaultColWidth="9.08984375" defaultRowHeight="14" x14ac:dyDescent="0.3"/>
  <cols>
    <col min="1" max="1" width="4.6328125" style="13" customWidth="1"/>
    <col min="2" max="2" width="6.36328125" style="13" customWidth="1"/>
    <col min="3" max="3" width="27.6328125" style="13" customWidth="1"/>
    <col min="4" max="4" width="29" style="13" customWidth="1"/>
    <col min="5" max="5" width="27.90625" style="13" customWidth="1"/>
    <col min="6" max="6" width="15.08984375" style="13" customWidth="1"/>
    <col min="7" max="7" width="27.08984375" style="13" customWidth="1"/>
    <col min="8" max="8" width="25.36328125" style="13" customWidth="1"/>
    <col min="9" max="9" width="25.453125" style="13" customWidth="1"/>
    <col min="10" max="10" width="14.6328125" style="13" customWidth="1"/>
    <col min="11" max="15" width="4.6328125" style="13" customWidth="1"/>
    <col min="16" max="20" width="9.08984375" style="14"/>
    <col min="21" max="16384" width="9.08984375" style="13"/>
  </cols>
  <sheetData>
    <row r="1" spans="1:14" ht="15" x14ac:dyDescent="0.3">
      <c r="A1" s="12"/>
      <c r="B1" s="154" t="s">
        <v>148</v>
      </c>
      <c r="C1" s="154"/>
      <c r="D1" s="155"/>
      <c r="E1" s="155"/>
      <c r="F1" s="155"/>
      <c r="G1" s="155"/>
      <c r="H1" s="155"/>
      <c r="I1" s="155"/>
      <c r="J1" s="155"/>
      <c r="K1" s="12"/>
      <c r="L1" s="12"/>
      <c r="M1" s="12"/>
      <c r="N1" s="12"/>
    </row>
    <row r="3" spans="1:14" x14ac:dyDescent="0.3">
      <c r="B3" s="150" t="s">
        <v>25</v>
      </c>
      <c r="C3" s="142" t="s">
        <v>141</v>
      </c>
      <c r="D3" s="144"/>
      <c r="E3" s="144"/>
      <c r="F3" s="129"/>
      <c r="G3" s="142" t="s">
        <v>142</v>
      </c>
      <c r="H3" s="144"/>
      <c r="I3" s="144"/>
      <c r="J3" s="129"/>
    </row>
    <row r="4" spans="1:14" ht="28" x14ac:dyDescent="0.3">
      <c r="B4" s="151"/>
      <c r="C4" s="59" t="s">
        <v>143</v>
      </c>
      <c r="D4" s="53" t="s">
        <v>144</v>
      </c>
      <c r="E4" s="53" t="s">
        <v>145</v>
      </c>
      <c r="F4" s="53" t="s">
        <v>146</v>
      </c>
      <c r="G4" s="59" t="s">
        <v>143</v>
      </c>
      <c r="H4" s="53" t="s">
        <v>144</v>
      </c>
      <c r="I4" s="53" t="s">
        <v>145</v>
      </c>
      <c r="J4" s="53" t="s">
        <v>147</v>
      </c>
    </row>
    <row r="5" spans="1:14" x14ac:dyDescent="0.3">
      <c r="B5" s="15">
        <v>1</v>
      </c>
      <c r="C5" s="15">
        <v>2</v>
      </c>
      <c r="D5" s="16">
        <v>3</v>
      </c>
      <c r="E5" s="16">
        <v>4</v>
      </c>
      <c r="F5" s="16">
        <v>5</v>
      </c>
      <c r="G5" s="16">
        <v>6</v>
      </c>
      <c r="H5" s="16">
        <v>7</v>
      </c>
      <c r="I5" s="16">
        <v>8</v>
      </c>
      <c r="J5" s="16">
        <v>9</v>
      </c>
    </row>
    <row r="6" spans="1:14" x14ac:dyDescent="0.3">
      <c r="B6" s="56"/>
      <c r="C6" s="56"/>
      <c r="D6" s="51"/>
      <c r="E6" s="51"/>
      <c r="F6" s="51"/>
      <c r="G6" s="51"/>
      <c r="H6" s="51"/>
      <c r="I6" s="51"/>
      <c r="J6" s="51"/>
      <c r="K6" s="18" t="str">
        <f>IF(OR(B6="",C6="",D6="",E6="",F6="",G6="",H6="",I6="",J6=""),"#Aizpildiet visus laukus!","")</f>
        <v>#Aizpildiet visus laukus!</v>
      </c>
    </row>
    <row r="7" spans="1:14" x14ac:dyDescent="0.3">
      <c r="B7" s="56"/>
      <c r="C7" s="56"/>
      <c r="D7" s="51"/>
      <c r="E7" s="51"/>
      <c r="F7" s="51"/>
      <c r="G7" s="51"/>
      <c r="H7" s="51"/>
      <c r="I7" s="51"/>
      <c r="J7" s="51"/>
      <c r="K7" s="18" t="str">
        <f t="shared" ref="K7:K16" si="0">IF(OR(B7="",C7="",D7="",E7="",F7="",G7="",H7="",I7="",J7=""),"#Aizpildiet visus laukus!","")</f>
        <v>#Aizpildiet visus laukus!</v>
      </c>
    </row>
    <row r="8" spans="1:14" x14ac:dyDescent="0.3">
      <c r="B8" s="56"/>
      <c r="C8" s="56"/>
      <c r="D8" s="51"/>
      <c r="E8" s="51"/>
      <c r="F8" s="51"/>
      <c r="G8" s="51"/>
      <c r="H8" s="51"/>
      <c r="I8" s="51"/>
      <c r="J8" s="51"/>
      <c r="K8" s="18" t="str">
        <f t="shared" si="0"/>
        <v>#Aizpildiet visus laukus!</v>
      </c>
    </row>
    <row r="9" spans="1:14" x14ac:dyDescent="0.3">
      <c r="B9" s="56"/>
      <c r="C9" s="56"/>
      <c r="D9" s="51"/>
      <c r="E9" s="51"/>
      <c r="F9" s="51"/>
      <c r="G9" s="51"/>
      <c r="H9" s="51"/>
      <c r="I9" s="51"/>
      <c r="J9" s="51"/>
      <c r="K9" s="18" t="str">
        <f t="shared" si="0"/>
        <v>#Aizpildiet visus laukus!</v>
      </c>
    </row>
    <row r="10" spans="1:14" x14ac:dyDescent="0.3">
      <c r="B10" s="51"/>
      <c r="C10" s="51"/>
      <c r="D10" s="51"/>
      <c r="E10" s="51"/>
      <c r="F10" s="51"/>
      <c r="G10" s="51"/>
      <c r="H10" s="51"/>
      <c r="I10" s="51"/>
      <c r="J10" s="51"/>
      <c r="K10" s="18" t="str">
        <f t="shared" si="0"/>
        <v>#Aizpildiet visus laukus!</v>
      </c>
    </row>
    <row r="11" spans="1:14" x14ac:dyDescent="0.3">
      <c r="B11" s="51"/>
      <c r="C11" s="51"/>
      <c r="D11" s="51"/>
      <c r="E11" s="51"/>
      <c r="F11" s="51"/>
      <c r="G11" s="51"/>
      <c r="H11" s="51"/>
      <c r="I11" s="51"/>
      <c r="J11" s="51"/>
      <c r="K11" s="18" t="str">
        <f t="shared" si="0"/>
        <v>#Aizpildiet visus laukus!</v>
      </c>
    </row>
    <row r="12" spans="1:14" x14ac:dyDescent="0.3">
      <c r="B12" s="51"/>
      <c r="C12" s="51"/>
      <c r="D12" s="51"/>
      <c r="E12" s="51"/>
      <c r="F12" s="51"/>
      <c r="G12" s="51"/>
      <c r="H12" s="51"/>
      <c r="I12" s="51"/>
      <c r="J12" s="51"/>
      <c r="K12" s="18" t="str">
        <f t="shared" si="0"/>
        <v>#Aizpildiet visus laukus!</v>
      </c>
    </row>
    <row r="13" spans="1:14" x14ac:dyDescent="0.3">
      <c r="B13" s="51"/>
      <c r="C13" s="51"/>
      <c r="D13" s="51"/>
      <c r="E13" s="51"/>
      <c r="F13" s="51"/>
      <c r="G13" s="51"/>
      <c r="H13" s="51"/>
      <c r="I13" s="51"/>
      <c r="J13" s="51"/>
      <c r="K13" s="18" t="str">
        <f t="shared" si="0"/>
        <v>#Aizpildiet visus laukus!</v>
      </c>
    </row>
    <row r="14" spans="1:14" x14ac:dyDescent="0.3">
      <c r="B14" s="56"/>
      <c r="C14" s="56"/>
      <c r="D14" s="51"/>
      <c r="E14" s="51"/>
      <c r="F14" s="51"/>
      <c r="G14" s="51"/>
      <c r="H14" s="51"/>
      <c r="I14" s="51"/>
      <c r="J14" s="51"/>
      <c r="K14" s="18" t="str">
        <f t="shared" si="0"/>
        <v>#Aizpildiet visus laukus!</v>
      </c>
    </row>
    <row r="15" spans="1:14" x14ac:dyDescent="0.3">
      <c r="B15" s="56"/>
      <c r="C15" s="56"/>
      <c r="D15" s="51"/>
      <c r="E15" s="51"/>
      <c r="F15" s="51"/>
      <c r="G15" s="51"/>
      <c r="H15" s="51"/>
      <c r="I15" s="51"/>
      <c r="J15" s="51"/>
      <c r="K15" s="18" t="str">
        <f t="shared" si="0"/>
        <v>#Aizpildiet visus laukus!</v>
      </c>
    </row>
    <row r="16" spans="1:14" x14ac:dyDescent="0.3">
      <c r="B16" s="56"/>
      <c r="C16" s="56"/>
      <c r="D16" s="51"/>
      <c r="E16" s="51"/>
      <c r="F16" s="51"/>
      <c r="G16" s="51"/>
      <c r="H16" s="51"/>
      <c r="I16" s="51"/>
      <c r="J16" s="51"/>
      <c r="K16" s="18" t="str">
        <f t="shared" si="0"/>
        <v>#Aizpildiet visus laukus!</v>
      </c>
    </row>
  </sheetData>
  <mergeCells count="4">
    <mergeCell ref="B1:J1"/>
    <mergeCell ref="B3:B4"/>
    <mergeCell ref="C3:F3"/>
    <mergeCell ref="G3:J3"/>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4"/>
  <sheetViews>
    <sheetView zoomScale="85" zoomScaleNormal="85" workbookViewId="0">
      <selection activeCell="C12" sqref="C12"/>
    </sheetView>
  </sheetViews>
  <sheetFormatPr defaultColWidth="9.08984375" defaultRowHeight="14" x14ac:dyDescent="0.3"/>
  <cols>
    <col min="1" max="1" width="4.6328125" style="13" customWidth="1"/>
    <col min="2" max="2" width="6.36328125" style="13" customWidth="1"/>
    <col min="3" max="3" width="59" style="13" customWidth="1"/>
    <col min="4" max="4" width="29.08984375" style="13" customWidth="1"/>
    <col min="5" max="5" width="56" style="13" customWidth="1"/>
    <col min="6" max="6" width="29.54296875" style="13" customWidth="1"/>
    <col min="7" max="11" width="4.6328125" style="13" customWidth="1"/>
    <col min="12" max="16" width="9.08984375" style="14"/>
    <col min="17" max="16384" width="9.08984375" style="13"/>
  </cols>
  <sheetData>
    <row r="1" spans="1:10" ht="15" x14ac:dyDescent="0.3">
      <c r="A1" s="12"/>
      <c r="B1" s="141" t="s">
        <v>154</v>
      </c>
      <c r="C1" s="141"/>
      <c r="D1" s="133"/>
      <c r="E1" s="133"/>
      <c r="F1" s="133"/>
      <c r="G1" s="12"/>
      <c r="H1" s="12"/>
      <c r="I1" s="12"/>
      <c r="J1" s="12"/>
    </row>
    <row r="4" spans="1:10" x14ac:dyDescent="0.3">
      <c r="B4" s="150" t="s">
        <v>25</v>
      </c>
      <c r="C4" s="142" t="s">
        <v>149</v>
      </c>
      <c r="D4" s="129"/>
      <c r="E4" s="142" t="s">
        <v>150</v>
      </c>
      <c r="F4" s="129"/>
    </row>
    <row r="5" spans="1:10" x14ac:dyDescent="0.3">
      <c r="B5" s="151"/>
      <c r="C5" s="59" t="s">
        <v>151</v>
      </c>
      <c r="D5" s="53" t="s">
        <v>152</v>
      </c>
      <c r="E5" s="53" t="s">
        <v>151</v>
      </c>
      <c r="F5" s="53" t="s">
        <v>153</v>
      </c>
    </row>
    <row r="6" spans="1:10" x14ac:dyDescent="0.3">
      <c r="B6" s="15">
        <v>1</v>
      </c>
      <c r="C6" s="15">
        <v>2</v>
      </c>
      <c r="D6" s="16">
        <v>3</v>
      </c>
      <c r="E6" s="16">
        <v>4</v>
      </c>
      <c r="F6" s="16">
        <v>5</v>
      </c>
    </row>
    <row r="7" spans="1:10" x14ac:dyDescent="0.3">
      <c r="B7" s="56"/>
      <c r="C7" s="56"/>
      <c r="D7" s="51"/>
      <c r="E7" s="51"/>
      <c r="F7" s="51"/>
      <c r="G7" s="18" t="str">
        <f>IF(OR(B7="",C7="",D7="",E7="",F7=""),"#Aizpildiet visus laukus!","")</f>
        <v>#Aizpildiet visus laukus!</v>
      </c>
    </row>
    <row r="8" spans="1:10" x14ac:dyDescent="0.3">
      <c r="B8" s="56"/>
      <c r="C8" s="56"/>
      <c r="D8" s="51"/>
      <c r="E8" s="51"/>
      <c r="F8" s="51"/>
      <c r="G8" s="18" t="str">
        <f t="shared" ref="G8:G14" si="0">IF(OR(B8="",C8="",D8="",E8="",F8=""),"#Aizpildiet visus laukus!","")</f>
        <v>#Aizpildiet visus laukus!</v>
      </c>
    </row>
    <row r="9" spans="1:10" x14ac:dyDescent="0.3">
      <c r="B9" s="56"/>
      <c r="C9" s="56"/>
      <c r="D9" s="51"/>
      <c r="E9" s="51"/>
      <c r="F9" s="51"/>
      <c r="G9" s="18" t="str">
        <f t="shared" si="0"/>
        <v>#Aizpildiet visus laukus!</v>
      </c>
    </row>
    <row r="10" spans="1:10" x14ac:dyDescent="0.3">
      <c r="B10" s="56"/>
      <c r="C10" s="56"/>
      <c r="D10" s="51"/>
      <c r="E10" s="51"/>
      <c r="F10" s="51"/>
      <c r="G10" s="18" t="str">
        <f t="shared" si="0"/>
        <v>#Aizpildiet visus laukus!</v>
      </c>
    </row>
    <row r="11" spans="1:10" x14ac:dyDescent="0.3">
      <c r="B11" s="51"/>
      <c r="C11" s="51"/>
      <c r="D11" s="51"/>
      <c r="E11" s="51"/>
      <c r="F11" s="51"/>
      <c r="G11" s="18" t="str">
        <f t="shared" si="0"/>
        <v>#Aizpildiet visus laukus!</v>
      </c>
    </row>
    <row r="12" spans="1:10" x14ac:dyDescent="0.3">
      <c r="B12" s="51"/>
      <c r="C12" s="51"/>
      <c r="D12" s="51"/>
      <c r="E12" s="51"/>
      <c r="F12" s="51"/>
      <c r="G12" s="18" t="str">
        <f t="shared" si="0"/>
        <v>#Aizpildiet visus laukus!</v>
      </c>
    </row>
    <row r="13" spans="1:10" x14ac:dyDescent="0.3">
      <c r="B13" s="51"/>
      <c r="C13" s="51"/>
      <c r="D13" s="51"/>
      <c r="E13" s="51"/>
      <c r="F13" s="51"/>
      <c r="G13" s="18" t="str">
        <f t="shared" si="0"/>
        <v>#Aizpildiet visus laukus!</v>
      </c>
    </row>
    <row r="14" spans="1:10" x14ac:dyDescent="0.3">
      <c r="B14" s="51"/>
      <c r="C14" s="51"/>
      <c r="D14" s="51"/>
      <c r="E14" s="51"/>
      <c r="F14" s="51"/>
      <c r="G14" s="18" t="str">
        <f t="shared" si="0"/>
        <v>#Aizpildiet visus laukus!</v>
      </c>
    </row>
  </sheetData>
  <mergeCells count="4">
    <mergeCell ref="B1:F1"/>
    <mergeCell ref="B4:B5"/>
    <mergeCell ref="C4:D4"/>
    <mergeCell ref="E4:F4"/>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57"/>
  <sheetViews>
    <sheetView topLeftCell="A7" zoomScale="70" zoomScaleNormal="70" zoomScaleSheetLayoutView="70" workbookViewId="0">
      <selection activeCell="E39" sqref="E39"/>
    </sheetView>
  </sheetViews>
  <sheetFormatPr defaultColWidth="9.08984375" defaultRowHeight="14" x14ac:dyDescent="0.3"/>
  <cols>
    <col min="1" max="1" width="5.1796875" style="13" customWidth="1"/>
    <col min="2" max="2" width="9.90625" style="13" customWidth="1"/>
    <col min="3" max="3" width="10.54296875" style="13" customWidth="1"/>
    <col min="4" max="4" width="9.6328125" style="13" customWidth="1"/>
    <col min="5" max="5" width="34.81640625" style="13" customWidth="1"/>
    <col min="6" max="6" width="18.54296875" style="13" customWidth="1"/>
    <col min="7" max="7" width="14.453125" style="13" customWidth="1"/>
    <col min="8" max="8" width="14.36328125" style="13" customWidth="1"/>
    <col min="9" max="9" width="14.6328125" style="13" customWidth="1"/>
    <col min="10" max="10" width="17.6328125" style="13" customWidth="1"/>
    <col min="11" max="11" width="10.08984375" style="13" customWidth="1"/>
    <col min="12" max="16" width="4.6328125" style="13" customWidth="1"/>
    <col min="17" max="21" width="9.08984375" style="14"/>
    <col min="22" max="16384" width="9.08984375" style="13"/>
  </cols>
  <sheetData>
    <row r="1" spans="1:15" ht="23.25" customHeight="1" x14ac:dyDescent="0.3">
      <c r="A1" s="11"/>
      <c r="B1" s="11"/>
      <c r="C1" s="11"/>
      <c r="D1" s="11"/>
      <c r="E1" s="172" t="s">
        <v>96</v>
      </c>
      <c r="F1" s="173"/>
      <c r="G1" s="173"/>
      <c r="H1" s="173"/>
      <c r="I1" s="173"/>
      <c r="J1" s="117"/>
      <c r="K1" s="60"/>
      <c r="L1" s="12"/>
      <c r="M1" s="12"/>
      <c r="N1" s="12"/>
      <c r="O1" s="12"/>
    </row>
    <row r="4" spans="1:15" ht="68.5" customHeight="1" x14ac:dyDescent="0.3">
      <c r="A4" s="150" t="s">
        <v>45</v>
      </c>
      <c r="B4" s="150" t="s">
        <v>165</v>
      </c>
      <c r="C4" s="150" t="s">
        <v>164</v>
      </c>
      <c r="D4" s="150" t="s">
        <v>214</v>
      </c>
      <c r="E4" s="150" t="s">
        <v>166</v>
      </c>
      <c r="F4" s="15" t="s">
        <v>167</v>
      </c>
      <c r="G4" s="15" t="s">
        <v>64</v>
      </c>
      <c r="H4" s="15" t="s">
        <v>65</v>
      </c>
      <c r="I4" s="16" t="s">
        <v>91</v>
      </c>
      <c r="J4" s="16" t="s">
        <v>57</v>
      </c>
      <c r="K4" s="150" t="s">
        <v>220</v>
      </c>
    </row>
    <row r="5" spans="1:15" x14ac:dyDescent="0.3">
      <c r="A5" s="151"/>
      <c r="B5" s="151"/>
      <c r="C5" s="151"/>
      <c r="D5" s="151"/>
      <c r="E5" s="151"/>
      <c r="F5" s="16">
        <v>1</v>
      </c>
      <c r="G5" s="16">
        <v>2</v>
      </c>
      <c r="H5" s="16">
        <v>3</v>
      </c>
      <c r="I5" s="16" t="s">
        <v>90</v>
      </c>
      <c r="J5" s="16" t="s">
        <v>92</v>
      </c>
      <c r="K5" s="174"/>
    </row>
    <row r="6" spans="1:15" ht="14.4" customHeight="1" x14ac:dyDescent="0.3">
      <c r="A6" s="168" t="s">
        <v>183</v>
      </c>
      <c r="B6" s="168"/>
      <c r="C6" s="168"/>
      <c r="D6" s="168"/>
      <c r="E6" s="168"/>
      <c r="F6" s="82">
        <f>F8+F15+F22+F31+F35</f>
        <v>0</v>
      </c>
      <c r="G6" s="82">
        <f t="shared" ref="G6:H6" si="0">G8+G15+G22+G31+G35</f>
        <v>0</v>
      </c>
      <c r="H6" s="82">
        <f t="shared" si="0"/>
        <v>0</v>
      </c>
      <c r="I6" s="82">
        <f>SUM(G6:H6)</f>
        <v>0</v>
      </c>
      <c r="J6" s="82">
        <f t="shared" ref="J6:J11" si="1">F6-I6</f>
        <v>0</v>
      </c>
      <c r="K6" s="76" t="e">
        <f>F6/F40</f>
        <v>#DIV/0!</v>
      </c>
    </row>
    <row r="7" spans="1:15" ht="14.4" customHeight="1" x14ac:dyDescent="0.3">
      <c r="A7" s="68"/>
      <c r="B7" s="169" t="s">
        <v>217</v>
      </c>
      <c r="C7" s="170"/>
      <c r="D7" s="170"/>
      <c r="E7" s="171"/>
      <c r="F7" s="82">
        <f>F9+F16</f>
        <v>0</v>
      </c>
      <c r="G7" s="82">
        <f>G9+G16</f>
        <v>0</v>
      </c>
      <c r="H7" s="82">
        <f>SUM(H16)</f>
        <v>0</v>
      </c>
      <c r="I7" s="82">
        <f>SUM(G7:H7)</f>
        <v>0</v>
      </c>
      <c r="J7" s="83">
        <f t="shared" si="1"/>
        <v>0</v>
      </c>
      <c r="K7" s="69"/>
    </row>
    <row r="8" spans="1:15" ht="30" customHeight="1" x14ac:dyDescent="0.3">
      <c r="A8" s="17">
        <v>1</v>
      </c>
      <c r="B8" s="65" t="s">
        <v>26</v>
      </c>
      <c r="C8" s="165" t="s">
        <v>169</v>
      </c>
      <c r="D8" s="166"/>
      <c r="E8" s="167"/>
      <c r="F8" s="66">
        <f>F9+F12</f>
        <v>0</v>
      </c>
      <c r="G8" s="66">
        <f t="shared" ref="G8:H8" si="2">G9+G12</f>
        <v>0</v>
      </c>
      <c r="H8" s="66">
        <f t="shared" si="2"/>
        <v>0</v>
      </c>
      <c r="I8" s="67">
        <f>SUM(G8:H8)</f>
        <v>0</v>
      </c>
      <c r="J8" s="67">
        <f t="shared" si="1"/>
        <v>0</v>
      </c>
      <c r="K8" s="85" t="e">
        <f>I8/I40</f>
        <v>#DIV/0!</v>
      </c>
      <c r="L8" s="18" t="str">
        <f>IF(OR(C8="",F8="",G8="",H8=""),"#Aizpildiet visus laukus!","")</f>
        <v/>
      </c>
    </row>
    <row r="9" spans="1:15" ht="28" x14ac:dyDescent="0.3">
      <c r="A9" s="19">
        <v>2</v>
      </c>
      <c r="B9" s="19" t="s">
        <v>27</v>
      </c>
      <c r="C9" s="19"/>
      <c r="D9" s="19"/>
      <c r="E9" s="19" t="s">
        <v>218</v>
      </c>
      <c r="F9" s="20">
        <f>SUM(F10:F11)</f>
        <v>0</v>
      </c>
      <c r="G9" s="20">
        <f t="shared" ref="G9:I9" si="3">SUM(G10:G11)</f>
        <v>0</v>
      </c>
      <c r="H9" s="20">
        <f t="shared" si="3"/>
        <v>0</v>
      </c>
      <c r="I9" s="20">
        <f t="shared" si="3"/>
        <v>0</v>
      </c>
      <c r="J9" s="20">
        <f t="shared" si="1"/>
        <v>0</v>
      </c>
      <c r="K9" s="71"/>
      <c r="L9" s="18"/>
    </row>
    <row r="10" spans="1:15" x14ac:dyDescent="0.3">
      <c r="A10" s="21"/>
      <c r="B10" s="21" t="s">
        <v>172</v>
      </c>
      <c r="C10" s="21"/>
      <c r="D10" s="21"/>
      <c r="E10" s="21"/>
      <c r="F10" s="22">
        <v>0</v>
      </c>
      <c r="G10" s="22">
        <v>0</v>
      </c>
      <c r="H10" s="22">
        <v>0</v>
      </c>
      <c r="I10" s="23">
        <f>SUM(G10:H10)</f>
        <v>0</v>
      </c>
      <c r="J10" s="23">
        <f t="shared" si="1"/>
        <v>0</v>
      </c>
      <c r="K10" s="72"/>
      <c r="L10" s="18"/>
    </row>
    <row r="11" spans="1:15" x14ac:dyDescent="0.3">
      <c r="A11" s="21"/>
      <c r="B11" s="21" t="s">
        <v>173</v>
      </c>
      <c r="C11" s="21"/>
      <c r="D11" s="21"/>
      <c r="E11" s="21"/>
      <c r="F11" s="22">
        <v>0</v>
      </c>
      <c r="G11" s="22">
        <v>0</v>
      </c>
      <c r="H11" s="22">
        <v>0</v>
      </c>
      <c r="I11" s="23">
        <f>SUM(G11:H11)</f>
        <v>0</v>
      </c>
      <c r="J11" s="23">
        <f t="shared" si="1"/>
        <v>0</v>
      </c>
      <c r="K11" s="72"/>
      <c r="L11" s="18"/>
    </row>
    <row r="12" spans="1:15" ht="42" x14ac:dyDescent="0.3">
      <c r="A12" s="19">
        <v>3</v>
      </c>
      <c r="B12" s="19" t="s">
        <v>28</v>
      </c>
      <c r="C12" s="19"/>
      <c r="D12" s="19"/>
      <c r="E12" s="19" t="s">
        <v>179</v>
      </c>
      <c r="F12" s="20">
        <f>SUM(F13:F14)</f>
        <v>0</v>
      </c>
      <c r="G12" s="20">
        <f t="shared" ref="G12:J12" si="4">SUM(G13:G14)</f>
        <v>0</v>
      </c>
      <c r="H12" s="20">
        <f t="shared" si="4"/>
        <v>0</v>
      </c>
      <c r="I12" s="20">
        <f t="shared" si="4"/>
        <v>0</v>
      </c>
      <c r="J12" s="20">
        <f t="shared" si="4"/>
        <v>0</v>
      </c>
      <c r="K12" s="71"/>
      <c r="L12" s="18"/>
    </row>
    <row r="13" spans="1:15" x14ac:dyDescent="0.3">
      <c r="A13" s="21"/>
      <c r="B13" s="21" t="s">
        <v>174</v>
      </c>
      <c r="C13" s="21"/>
      <c r="D13" s="21"/>
      <c r="E13" s="21"/>
      <c r="F13" s="22">
        <v>0</v>
      </c>
      <c r="G13" s="22">
        <v>0</v>
      </c>
      <c r="H13" s="22">
        <v>0</v>
      </c>
      <c r="I13" s="23">
        <f>SUM(G13:H13)</f>
        <v>0</v>
      </c>
      <c r="J13" s="23">
        <f>F13-I13</f>
        <v>0</v>
      </c>
      <c r="K13" s="72"/>
      <c r="L13" s="18"/>
    </row>
    <row r="14" spans="1:15" x14ac:dyDescent="0.3">
      <c r="A14" s="21">
        <v>4</v>
      </c>
      <c r="B14" s="21" t="s">
        <v>175</v>
      </c>
      <c r="C14" s="21"/>
      <c r="D14" s="21"/>
      <c r="E14" s="21"/>
      <c r="F14" s="22">
        <v>0</v>
      </c>
      <c r="G14" s="22">
        <v>0</v>
      </c>
      <c r="H14" s="22">
        <v>0</v>
      </c>
      <c r="I14" s="23">
        <f>SUM(G14:H14)</f>
        <v>0</v>
      </c>
      <c r="J14" s="23">
        <f>F14-I14</f>
        <v>0</v>
      </c>
      <c r="K14" s="72"/>
      <c r="L14" s="18"/>
    </row>
    <row r="15" spans="1:15" ht="31.25" customHeight="1" x14ac:dyDescent="0.3">
      <c r="A15" s="17"/>
      <c r="B15" s="65" t="s">
        <v>30</v>
      </c>
      <c r="C15" s="165" t="s">
        <v>176</v>
      </c>
      <c r="D15" s="166"/>
      <c r="E15" s="167"/>
      <c r="F15" s="66">
        <f>F16+F19</f>
        <v>0</v>
      </c>
      <c r="G15" s="66">
        <f t="shared" ref="G15:H15" si="5">G16+G19</f>
        <v>0</v>
      </c>
      <c r="H15" s="66">
        <f t="shared" si="5"/>
        <v>0</v>
      </c>
      <c r="I15" s="67">
        <f>I16+I19</f>
        <v>0</v>
      </c>
      <c r="J15" s="67">
        <f>J16+J19</f>
        <v>0</v>
      </c>
      <c r="K15" s="70"/>
      <c r="L15" s="18"/>
    </row>
    <row r="16" spans="1:15" ht="28" x14ac:dyDescent="0.3">
      <c r="A16" s="19"/>
      <c r="B16" s="19" t="s">
        <v>31</v>
      </c>
      <c r="C16" s="19"/>
      <c r="D16" s="19"/>
      <c r="E16" s="19" t="s">
        <v>219</v>
      </c>
      <c r="F16" s="20">
        <f>SUM(F17:F18)</f>
        <v>0</v>
      </c>
      <c r="G16" s="20">
        <f t="shared" ref="G16:H16" si="6">SUM(G17:G18)</f>
        <v>0</v>
      </c>
      <c r="H16" s="20">
        <f t="shared" si="6"/>
        <v>0</v>
      </c>
      <c r="I16" s="24">
        <f>SUM(G16:H16)</f>
        <v>0</v>
      </c>
      <c r="J16" s="24">
        <f>SUM(J17:J18)</f>
        <v>0</v>
      </c>
      <c r="K16" s="73"/>
      <c r="L16" s="18"/>
    </row>
    <row r="17" spans="1:12" x14ac:dyDescent="0.3">
      <c r="A17" s="21">
        <v>5</v>
      </c>
      <c r="B17" s="21" t="s">
        <v>177</v>
      </c>
      <c r="C17" s="21"/>
      <c r="D17" s="21"/>
      <c r="E17" s="21"/>
      <c r="F17" s="22">
        <v>0</v>
      </c>
      <c r="G17" s="22">
        <v>0</v>
      </c>
      <c r="H17" s="22">
        <v>0</v>
      </c>
      <c r="I17" s="23">
        <f>SUM(G17:H17)</f>
        <v>0</v>
      </c>
      <c r="J17" s="23">
        <f>F17-I17</f>
        <v>0</v>
      </c>
      <c r="K17" s="72"/>
      <c r="L17" s="18"/>
    </row>
    <row r="18" spans="1:12" x14ac:dyDescent="0.3">
      <c r="A18" s="21">
        <v>6</v>
      </c>
      <c r="B18" s="21" t="s">
        <v>178</v>
      </c>
      <c r="C18" s="21"/>
      <c r="D18" s="21"/>
      <c r="E18" s="21"/>
      <c r="F18" s="22">
        <v>0</v>
      </c>
      <c r="G18" s="22">
        <v>0</v>
      </c>
      <c r="H18" s="22">
        <v>0</v>
      </c>
      <c r="I18" s="23">
        <f>SUM(G18:H18)</f>
        <v>0</v>
      </c>
      <c r="J18" s="23">
        <f>F18-I18</f>
        <v>0</v>
      </c>
      <c r="K18" s="72"/>
      <c r="L18" s="18"/>
    </row>
    <row r="19" spans="1:12" ht="42" x14ac:dyDescent="0.3">
      <c r="A19" s="19"/>
      <c r="B19" s="19" t="s">
        <v>32</v>
      </c>
      <c r="C19" s="19"/>
      <c r="D19" s="19"/>
      <c r="E19" s="19" t="s">
        <v>180</v>
      </c>
      <c r="F19" s="20">
        <f>SUM(F20:F21)</f>
        <v>0</v>
      </c>
      <c r="G19" s="20">
        <f t="shared" ref="G19:H19" si="7">SUM(G20:G21)</f>
        <v>0</v>
      </c>
      <c r="H19" s="20">
        <f t="shared" si="7"/>
        <v>0</v>
      </c>
      <c r="I19" s="24">
        <f>SUM(I20:I21)</f>
        <v>0</v>
      </c>
      <c r="J19" s="24">
        <f>SUM(J20:J21)</f>
        <v>0</v>
      </c>
      <c r="K19" s="73"/>
      <c r="L19" s="18"/>
    </row>
    <row r="20" spans="1:12" x14ac:dyDescent="0.3">
      <c r="A20" s="21"/>
      <c r="B20" s="21" t="s">
        <v>181</v>
      </c>
      <c r="C20" s="21"/>
      <c r="D20" s="21"/>
      <c r="E20" s="21"/>
      <c r="F20" s="22">
        <v>0</v>
      </c>
      <c r="G20" s="22">
        <v>0</v>
      </c>
      <c r="H20" s="22">
        <v>0</v>
      </c>
      <c r="I20" s="23">
        <f>SUM(G20:H20)</f>
        <v>0</v>
      </c>
      <c r="J20" s="23">
        <f>F20-I20</f>
        <v>0</v>
      </c>
      <c r="K20" s="72"/>
      <c r="L20" s="18"/>
    </row>
    <row r="21" spans="1:12" x14ac:dyDescent="0.3">
      <c r="A21" s="21"/>
      <c r="B21" s="21" t="s">
        <v>182</v>
      </c>
      <c r="C21" s="21"/>
      <c r="D21" s="21"/>
      <c r="E21" s="21"/>
      <c r="F21" s="22">
        <v>0</v>
      </c>
      <c r="G21" s="22">
        <v>0</v>
      </c>
      <c r="H21" s="22">
        <v>0</v>
      </c>
      <c r="I21" s="23">
        <f>SUM(G21:H21)</f>
        <v>0</v>
      </c>
      <c r="J21" s="23">
        <f>F21-I21</f>
        <v>0</v>
      </c>
      <c r="K21" s="72"/>
      <c r="L21" s="18"/>
    </row>
    <row r="22" spans="1:12" ht="19.25" customHeight="1" x14ac:dyDescent="0.3">
      <c r="A22" s="17">
        <v>7</v>
      </c>
      <c r="B22" s="65" t="s">
        <v>33</v>
      </c>
      <c r="C22" s="165" t="s">
        <v>189</v>
      </c>
      <c r="D22" s="166"/>
      <c r="E22" s="167"/>
      <c r="F22" s="66">
        <f>SUM(F23:F30)</f>
        <v>0</v>
      </c>
      <c r="G22" s="66">
        <f>SUM(G23:G30)</f>
        <v>0</v>
      </c>
      <c r="H22" s="66">
        <f>SUM(H23:H30)</f>
        <v>0</v>
      </c>
      <c r="I22" s="67">
        <f>SUM(I23:I30)</f>
        <v>0</v>
      </c>
      <c r="J22" s="67">
        <f>SUM(J23:J30)</f>
        <v>0</v>
      </c>
      <c r="K22" s="70"/>
      <c r="L22" s="18" t="str">
        <f>IF(OR(C22="",F22="",G22="",H22=""),"#Aizpildiet visus laukus!","")</f>
        <v/>
      </c>
    </row>
    <row r="23" spans="1:12" x14ac:dyDescent="0.3">
      <c r="A23" s="21"/>
      <c r="B23" s="21" t="s">
        <v>34</v>
      </c>
      <c r="C23" s="21"/>
      <c r="D23" s="21"/>
      <c r="E23" s="21"/>
      <c r="F23" s="22">
        <v>0</v>
      </c>
      <c r="G23" s="22">
        <v>0</v>
      </c>
      <c r="H23" s="22">
        <v>0</v>
      </c>
      <c r="I23" s="23">
        <f>SUM(G23:H23)</f>
        <v>0</v>
      </c>
      <c r="J23" s="23">
        <f>F23-I23</f>
        <v>0</v>
      </c>
      <c r="K23" s="72"/>
      <c r="L23" s="18"/>
    </row>
    <row r="24" spans="1:12" x14ac:dyDescent="0.3">
      <c r="A24" s="21"/>
      <c r="B24" s="21" t="s">
        <v>35</v>
      </c>
      <c r="C24" s="21"/>
      <c r="D24" s="21"/>
      <c r="E24" s="21"/>
      <c r="F24" s="22">
        <v>0</v>
      </c>
      <c r="G24" s="22">
        <v>0</v>
      </c>
      <c r="H24" s="22">
        <v>0</v>
      </c>
      <c r="I24" s="23">
        <f t="shared" ref="I24:I30" si="8">SUM(G24:H24)</f>
        <v>0</v>
      </c>
      <c r="J24" s="23">
        <f t="shared" ref="J24:J30" si="9">F24-I24</f>
        <v>0</v>
      </c>
      <c r="K24" s="72"/>
      <c r="L24" s="18"/>
    </row>
    <row r="25" spans="1:12" x14ac:dyDescent="0.3">
      <c r="A25" s="21"/>
      <c r="B25" s="21" t="s">
        <v>184</v>
      </c>
      <c r="C25" s="21"/>
      <c r="D25" s="21"/>
      <c r="E25" s="21"/>
      <c r="F25" s="22">
        <v>0</v>
      </c>
      <c r="G25" s="22">
        <v>0</v>
      </c>
      <c r="H25" s="22">
        <v>0</v>
      </c>
      <c r="I25" s="23">
        <f t="shared" si="8"/>
        <v>0</v>
      </c>
      <c r="J25" s="23">
        <f t="shared" si="9"/>
        <v>0</v>
      </c>
      <c r="K25" s="72"/>
      <c r="L25" s="18"/>
    </row>
    <row r="26" spans="1:12" x14ac:dyDescent="0.3">
      <c r="A26" s="21"/>
      <c r="B26" s="21" t="s">
        <v>185</v>
      </c>
      <c r="C26" s="21"/>
      <c r="D26" s="21"/>
      <c r="E26" s="21"/>
      <c r="F26" s="22">
        <v>0</v>
      </c>
      <c r="G26" s="22">
        <v>0</v>
      </c>
      <c r="H26" s="22">
        <v>0</v>
      </c>
      <c r="I26" s="23">
        <f t="shared" si="8"/>
        <v>0</v>
      </c>
      <c r="J26" s="23">
        <f t="shared" si="9"/>
        <v>0</v>
      </c>
      <c r="K26" s="72"/>
      <c r="L26" s="18"/>
    </row>
    <row r="27" spans="1:12" x14ac:dyDescent="0.3">
      <c r="A27" s="21">
        <v>8</v>
      </c>
      <c r="B27" s="21"/>
      <c r="C27" s="21"/>
      <c r="D27" s="21"/>
      <c r="E27" s="21"/>
      <c r="F27" s="22">
        <v>0</v>
      </c>
      <c r="G27" s="22">
        <v>0</v>
      </c>
      <c r="H27" s="22">
        <v>0</v>
      </c>
      <c r="I27" s="23">
        <f t="shared" si="8"/>
        <v>0</v>
      </c>
      <c r="J27" s="23">
        <f t="shared" si="9"/>
        <v>0</v>
      </c>
      <c r="K27" s="72"/>
      <c r="L27" s="18" t="str">
        <f t="shared" ref="L27:L39" si="10">IF(OR(E27="",F27="",G27="",H27=""),"#Aizpildiet visus laukus!","")</f>
        <v>#Aizpildiet visus laukus!</v>
      </c>
    </row>
    <row r="28" spans="1:12" x14ac:dyDescent="0.3">
      <c r="A28" s="21">
        <v>9</v>
      </c>
      <c r="B28" s="21"/>
      <c r="C28" s="21"/>
      <c r="D28" s="21"/>
      <c r="E28" s="21"/>
      <c r="F28" s="22">
        <v>0</v>
      </c>
      <c r="G28" s="22">
        <v>0</v>
      </c>
      <c r="H28" s="22">
        <v>0</v>
      </c>
      <c r="I28" s="23">
        <f t="shared" si="8"/>
        <v>0</v>
      </c>
      <c r="J28" s="23">
        <f t="shared" si="9"/>
        <v>0</v>
      </c>
      <c r="K28" s="72"/>
      <c r="L28" s="18" t="str">
        <f t="shared" si="10"/>
        <v>#Aizpildiet visus laukus!</v>
      </c>
    </row>
    <row r="29" spans="1:12" x14ac:dyDescent="0.3">
      <c r="A29" s="21">
        <v>10</v>
      </c>
      <c r="B29" s="21"/>
      <c r="C29" s="21"/>
      <c r="D29" s="21"/>
      <c r="E29" s="21"/>
      <c r="F29" s="22">
        <v>0</v>
      </c>
      <c r="G29" s="22">
        <v>0</v>
      </c>
      <c r="H29" s="22">
        <v>0</v>
      </c>
      <c r="I29" s="23">
        <f t="shared" si="8"/>
        <v>0</v>
      </c>
      <c r="J29" s="23">
        <f t="shared" si="9"/>
        <v>0</v>
      </c>
      <c r="K29" s="72"/>
      <c r="L29" s="18" t="str">
        <f t="shared" si="10"/>
        <v>#Aizpildiet visus laukus!</v>
      </c>
    </row>
    <row r="30" spans="1:12" x14ac:dyDescent="0.3">
      <c r="A30" s="21"/>
      <c r="B30" s="21"/>
      <c r="C30" s="21"/>
      <c r="D30" s="21"/>
      <c r="E30" s="21"/>
      <c r="F30" s="22">
        <v>0</v>
      </c>
      <c r="G30" s="22">
        <v>0</v>
      </c>
      <c r="H30" s="22">
        <v>0</v>
      </c>
      <c r="I30" s="23">
        <f t="shared" si="8"/>
        <v>0</v>
      </c>
      <c r="J30" s="23">
        <f t="shared" si="9"/>
        <v>0</v>
      </c>
      <c r="K30" s="72"/>
      <c r="L30" s="18"/>
    </row>
    <row r="31" spans="1:12" ht="14.4" customHeight="1" x14ac:dyDescent="0.3">
      <c r="A31" s="17">
        <v>11</v>
      </c>
      <c r="B31" s="65" t="s">
        <v>168</v>
      </c>
      <c r="C31" s="165" t="s">
        <v>213</v>
      </c>
      <c r="D31" s="166"/>
      <c r="E31" s="167"/>
      <c r="F31" s="66">
        <f>SUM(F32:F34)</f>
        <v>0</v>
      </c>
      <c r="G31" s="66">
        <f t="shared" ref="G31:H31" si="11">SUM(G32:G34)</f>
        <v>0</v>
      </c>
      <c r="H31" s="66">
        <f t="shared" si="11"/>
        <v>0</v>
      </c>
      <c r="I31" s="67">
        <f>SUM(I32:I34)</f>
        <v>0</v>
      </c>
      <c r="J31" s="67">
        <f>SUM(J32:J34)</f>
        <v>0</v>
      </c>
      <c r="K31" s="70"/>
      <c r="L31" s="18" t="str">
        <f>IF(OR(C31="",F31="",G31="",H31=""),"#Aizpildiet visus laukus!","")</f>
        <v/>
      </c>
    </row>
    <row r="32" spans="1:12" x14ac:dyDescent="0.3">
      <c r="A32" s="21">
        <v>12</v>
      </c>
      <c r="B32" s="21" t="s">
        <v>215</v>
      </c>
      <c r="C32" s="21"/>
      <c r="D32" s="21"/>
      <c r="E32" s="21"/>
      <c r="F32" s="22">
        <v>0</v>
      </c>
      <c r="G32" s="22">
        <v>0</v>
      </c>
      <c r="H32" s="22">
        <v>0</v>
      </c>
      <c r="I32" s="23">
        <f>SUM(G32:H32)</f>
        <v>0</v>
      </c>
      <c r="J32" s="23">
        <f>F32-I32</f>
        <v>0</v>
      </c>
      <c r="K32" s="72"/>
      <c r="L32" s="18" t="str">
        <f t="shared" si="10"/>
        <v>#Aizpildiet visus laukus!</v>
      </c>
    </row>
    <row r="33" spans="1:21" x14ac:dyDescent="0.3">
      <c r="A33" s="21"/>
      <c r="B33" s="21" t="s">
        <v>216</v>
      </c>
      <c r="C33" s="21"/>
      <c r="D33" s="21"/>
      <c r="E33" s="21"/>
      <c r="F33" s="22">
        <v>0</v>
      </c>
      <c r="G33" s="22">
        <v>0</v>
      </c>
      <c r="H33" s="22">
        <v>0</v>
      </c>
      <c r="I33" s="23">
        <f t="shared" ref="I33:I34" si="12">SUM(G33:H33)</f>
        <v>0</v>
      </c>
      <c r="J33" s="23">
        <f t="shared" ref="J33:J34" si="13">F33-I33</f>
        <v>0</v>
      </c>
      <c r="K33" s="72"/>
      <c r="L33" s="18"/>
    </row>
    <row r="34" spans="1:21" x14ac:dyDescent="0.3">
      <c r="A34" s="21"/>
      <c r="B34" s="21"/>
      <c r="C34" s="21"/>
      <c r="D34" s="21"/>
      <c r="E34" s="21"/>
      <c r="F34" s="22">
        <v>0</v>
      </c>
      <c r="G34" s="22">
        <v>0</v>
      </c>
      <c r="H34" s="22">
        <v>0</v>
      </c>
      <c r="I34" s="23">
        <f t="shared" si="12"/>
        <v>0</v>
      </c>
      <c r="J34" s="23">
        <f t="shared" si="13"/>
        <v>0</v>
      </c>
      <c r="K34" s="72"/>
      <c r="L34" s="18"/>
    </row>
    <row r="35" spans="1:21" x14ac:dyDescent="0.3">
      <c r="A35" s="77"/>
      <c r="B35" s="78" t="s">
        <v>170</v>
      </c>
      <c r="C35" s="156" t="s">
        <v>223</v>
      </c>
      <c r="D35" s="157"/>
      <c r="E35" s="158"/>
      <c r="F35" s="79"/>
      <c r="G35" s="79"/>
      <c r="H35" s="79"/>
      <c r="I35" s="80"/>
      <c r="J35" s="80"/>
      <c r="K35" s="81"/>
      <c r="L35" s="18"/>
    </row>
    <row r="36" spans="1:21" x14ac:dyDescent="0.3">
      <c r="A36" s="21"/>
      <c r="B36" s="21" t="s">
        <v>221</v>
      </c>
      <c r="C36" s="21"/>
      <c r="D36" s="21"/>
      <c r="E36" s="21"/>
      <c r="F36" s="22">
        <v>0</v>
      </c>
      <c r="G36" s="22">
        <v>0</v>
      </c>
      <c r="H36" s="22">
        <v>0</v>
      </c>
      <c r="I36" s="23">
        <f>SUM(G36:H36)</f>
        <v>0</v>
      </c>
      <c r="J36" s="23">
        <f>F36-I36</f>
        <v>0</v>
      </c>
      <c r="K36" s="72"/>
      <c r="L36" s="18"/>
    </row>
    <row r="37" spans="1:21" x14ac:dyDescent="0.3">
      <c r="A37" s="21"/>
      <c r="B37" s="21" t="s">
        <v>222</v>
      </c>
      <c r="C37" s="21"/>
      <c r="D37" s="21"/>
      <c r="E37" s="21"/>
      <c r="F37" s="22">
        <v>0</v>
      </c>
      <c r="G37" s="22">
        <v>0</v>
      </c>
      <c r="H37" s="22">
        <v>0</v>
      </c>
      <c r="I37" s="23">
        <f>SUM(G37:H37)</f>
        <v>0</v>
      </c>
      <c r="J37" s="23">
        <f>F37-I37</f>
        <v>0</v>
      </c>
      <c r="K37" s="72"/>
      <c r="L37" s="18"/>
    </row>
    <row r="38" spans="1:21" ht="29.4" customHeight="1" x14ac:dyDescent="0.3">
      <c r="A38" s="159" t="s">
        <v>224</v>
      </c>
      <c r="B38" s="160"/>
      <c r="C38" s="160"/>
      <c r="D38" s="160"/>
      <c r="E38" s="161"/>
      <c r="F38" s="84">
        <f>SUM(F39)</f>
        <v>0</v>
      </c>
      <c r="G38" s="84">
        <f t="shared" ref="G38:H38" si="14">SUM(G39)</f>
        <v>0</v>
      </c>
      <c r="H38" s="84">
        <f t="shared" si="14"/>
        <v>0</v>
      </c>
      <c r="I38" s="84">
        <f t="shared" ref="I38" si="15">SUM(I39)</f>
        <v>0</v>
      </c>
      <c r="J38" s="84">
        <f t="shared" ref="J38" si="16">SUM(J39)</f>
        <v>0</v>
      </c>
      <c r="K38" s="72"/>
      <c r="L38" s="18"/>
    </row>
    <row r="39" spans="1:21" x14ac:dyDescent="0.3">
      <c r="A39" s="21">
        <v>13</v>
      </c>
      <c r="B39" s="21"/>
      <c r="C39" s="21"/>
      <c r="D39" s="21"/>
      <c r="E39" s="21" t="s">
        <v>171</v>
      </c>
      <c r="F39" s="22">
        <f>ROUND(F7-(F7*90%),22)</f>
        <v>0</v>
      </c>
      <c r="G39" s="22">
        <f t="shared" ref="G39:H39" si="17">ROUND(G7-(G7*90%),22)</f>
        <v>0</v>
      </c>
      <c r="H39" s="22">
        <f t="shared" si="17"/>
        <v>0</v>
      </c>
      <c r="I39" s="23">
        <f>SUM(G39:H39)</f>
        <v>0</v>
      </c>
      <c r="J39" s="23">
        <f>F39-I39</f>
        <v>0</v>
      </c>
      <c r="K39" s="86" t="e">
        <f>I39/I7</f>
        <v>#DIV/0!</v>
      </c>
      <c r="L39" s="18" t="str">
        <f t="shared" si="10"/>
        <v/>
      </c>
    </row>
    <row r="40" spans="1:21" s="27" customFormat="1" ht="14.4" customHeight="1" x14ac:dyDescent="0.3">
      <c r="A40" s="162" t="s">
        <v>62</v>
      </c>
      <c r="B40" s="163"/>
      <c r="C40" s="163"/>
      <c r="D40" s="163"/>
      <c r="E40" s="164"/>
      <c r="F40" s="25">
        <f>F38+F6</f>
        <v>0</v>
      </c>
      <c r="G40" s="25">
        <f>SUM(G8:G39)</f>
        <v>0</v>
      </c>
      <c r="H40" s="25">
        <f>SUM(H8:H39)</f>
        <v>0</v>
      </c>
      <c r="I40" s="25">
        <f>SUM(I8:I39)</f>
        <v>0</v>
      </c>
      <c r="J40" s="25">
        <f>SUM(J8:J39)</f>
        <v>0</v>
      </c>
      <c r="K40" s="74"/>
      <c r="L40" s="26"/>
      <c r="Q40" s="28"/>
      <c r="R40" s="28"/>
      <c r="S40" s="28"/>
      <c r="T40" s="28"/>
      <c r="U40" s="28"/>
    </row>
    <row r="41" spans="1:21" x14ac:dyDescent="0.3">
      <c r="E41" s="29" t="s">
        <v>225</v>
      </c>
      <c r="F41" s="22">
        <v>0</v>
      </c>
      <c r="G41" s="22">
        <v>0</v>
      </c>
      <c r="H41" s="22">
        <v>0</v>
      </c>
      <c r="I41" s="30">
        <f>SUM(G41:H41)</f>
        <v>0</v>
      </c>
      <c r="J41" s="30">
        <f>F41-I41</f>
        <v>0</v>
      </c>
      <c r="K41" s="75"/>
    </row>
    <row r="42" spans="1:21" x14ac:dyDescent="0.3">
      <c r="E42" s="29" t="s">
        <v>226</v>
      </c>
      <c r="F42" s="22">
        <v>0</v>
      </c>
      <c r="G42" s="22">
        <v>0</v>
      </c>
      <c r="H42" s="22">
        <v>0</v>
      </c>
      <c r="I42" s="30">
        <f t="shared" ref="I42:I43" si="18">SUM(G42:H42)</f>
        <v>0</v>
      </c>
      <c r="J42" s="30">
        <f t="shared" ref="J42:J43" si="19">F42-I42</f>
        <v>0</v>
      </c>
      <c r="K42" s="75"/>
    </row>
    <row r="43" spans="1:21" x14ac:dyDescent="0.3">
      <c r="E43" s="13" t="s">
        <v>196</v>
      </c>
      <c r="F43" s="22">
        <v>0</v>
      </c>
      <c r="G43" s="22">
        <v>0</v>
      </c>
      <c r="H43" s="22">
        <v>0</v>
      </c>
      <c r="I43" s="30">
        <f t="shared" si="18"/>
        <v>0</v>
      </c>
      <c r="J43" s="30">
        <f t="shared" si="19"/>
        <v>0</v>
      </c>
      <c r="K43" s="75"/>
    </row>
    <row r="48" spans="1:21" ht="42" hidden="1" x14ac:dyDescent="0.3">
      <c r="E48" s="10" t="s">
        <v>187</v>
      </c>
    </row>
    <row r="49" spans="5:5" ht="70" hidden="1" x14ac:dyDescent="0.3">
      <c r="E49" s="10" t="s">
        <v>212</v>
      </c>
    </row>
    <row r="50" spans="5:5" ht="56" hidden="1" x14ac:dyDescent="0.3">
      <c r="E50" s="10" t="s">
        <v>186</v>
      </c>
    </row>
    <row r="51" spans="5:5" ht="70" hidden="1" x14ac:dyDescent="0.3">
      <c r="E51" s="10" t="s">
        <v>188</v>
      </c>
    </row>
    <row r="52" spans="5:5" ht="55" hidden="1" customHeight="1" x14ac:dyDescent="0.3">
      <c r="E52" s="10" t="s">
        <v>190</v>
      </c>
    </row>
    <row r="53" spans="5:5" ht="56" hidden="1" x14ac:dyDescent="0.3">
      <c r="E53" s="10" t="s">
        <v>191</v>
      </c>
    </row>
    <row r="54" spans="5:5" ht="56" hidden="1" x14ac:dyDescent="0.3">
      <c r="E54" s="10" t="s">
        <v>192</v>
      </c>
    </row>
    <row r="55" spans="5:5" ht="42" hidden="1" x14ac:dyDescent="0.3">
      <c r="E55" s="10" t="s">
        <v>193</v>
      </c>
    </row>
    <row r="56" spans="5:5" ht="41.4" hidden="1" customHeight="1" x14ac:dyDescent="0.3">
      <c r="E56" s="10" t="s">
        <v>194</v>
      </c>
    </row>
    <row r="57" spans="5:5" ht="42" hidden="1" x14ac:dyDescent="0.3">
      <c r="E57" s="10" t="s">
        <v>195</v>
      </c>
    </row>
  </sheetData>
  <mergeCells count="16">
    <mergeCell ref="E1:J1"/>
    <mergeCell ref="C4:C5"/>
    <mergeCell ref="D4:D5"/>
    <mergeCell ref="B4:B5"/>
    <mergeCell ref="K4:K5"/>
    <mergeCell ref="C35:E35"/>
    <mergeCell ref="A38:E38"/>
    <mergeCell ref="A4:A5"/>
    <mergeCell ref="A40:E40"/>
    <mergeCell ref="C8:E8"/>
    <mergeCell ref="C15:E15"/>
    <mergeCell ref="C22:E22"/>
    <mergeCell ref="A6:E6"/>
    <mergeCell ref="C31:E31"/>
    <mergeCell ref="B7:E7"/>
    <mergeCell ref="E4:E5"/>
  </mergeCells>
  <dataValidations count="2">
    <dataValidation type="list" allowBlank="1" showInputMessage="1" showErrorMessage="1" sqref="E24:E30" xr:uid="{280C4B21-AF40-47F5-9660-87BCE8698187}">
      <formula1>$E$48:$E$57</formula1>
    </dataValidation>
    <dataValidation type="list" allowBlank="1" showInputMessage="1" showErrorMessage="1" sqref="E23" xr:uid="{1716D5EC-8C85-409E-B8FD-4B872583CE59}">
      <formula1>$E$47:$E$57</formula1>
    </dataValidation>
  </dataValidations>
  <pageMargins left="0.7" right="0.7" top="0.75" bottom="0.75" header="0.3" footer="0.3"/>
  <pageSetup paperSize="9" scale="7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1"/>
  <sheetViews>
    <sheetView zoomScale="80" zoomScaleNormal="80" workbookViewId="0">
      <selection activeCell="M15" sqref="M15"/>
    </sheetView>
  </sheetViews>
  <sheetFormatPr defaultColWidth="9.08984375" defaultRowHeight="14" x14ac:dyDescent="0.3"/>
  <cols>
    <col min="1" max="1" width="4.6328125" style="13" customWidth="1"/>
    <col min="2" max="2" width="6.90625" style="13" customWidth="1"/>
    <col min="3" max="3" width="32.54296875" style="13" customWidth="1"/>
    <col min="4" max="4" width="14.54296875" style="13" customWidth="1"/>
    <col min="5" max="5" width="17.08984375" style="13" customWidth="1"/>
    <col min="6" max="9" width="25.453125" style="13" customWidth="1"/>
    <col min="10" max="10" width="17" style="13" customWidth="1"/>
    <col min="11" max="12" width="17.453125" style="13" customWidth="1"/>
    <col min="13" max="13" width="12.6328125" style="13" customWidth="1"/>
    <col min="14" max="14" width="18.36328125" style="13" customWidth="1"/>
    <col min="15" max="15" width="43" style="13" customWidth="1"/>
    <col min="16" max="20" width="4.6328125" style="13" customWidth="1"/>
    <col min="21" max="25" width="9.08984375" style="14"/>
    <col min="26" max="16384" width="9.08984375" style="13"/>
  </cols>
  <sheetData>
    <row r="1" spans="1:25" ht="23.25" customHeight="1" x14ac:dyDescent="0.3">
      <c r="A1" s="11"/>
      <c r="B1" s="172" t="s">
        <v>97</v>
      </c>
      <c r="C1" s="173"/>
      <c r="D1" s="173"/>
      <c r="E1" s="173"/>
      <c r="F1" s="173"/>
      <c r="G1" s="173"/>
      <c r="H1" s="173"/>
      <c r="I1" s="173"/>
      <c r="J1" s="173"/>
      <c r="K1" s="173"/>
      <c r="L1" s="173"/>
      <c r="M1" s="173"/>
      <c r="N1" s="173"/>
      <c r="O1" s="173"/>
      <c r="P1" s="11"/>
      <c r="Q1" s="12"/>
      <c r="R1" s="12"/>
      <c r="S1" s="12"/>
    </row>
    <row r="4" spans="1:25" ht="50.25" customHeight="1" x14ac:dyDescent="0.3">
      <c r="B4" s="150" t="s">
        <v>45</v>
      </c>
      <c r="C4" s="150" t="s">
        <v>227</v>
      </c>
      <c r="D4" s="150" t="s">
        <v>229</v>
      </c>
      <c r="E4" s="150" t="s">
        <v>164</v>
      </c>
      <c r="F4" s="150" t="s">
        <v>66</v>
      </c>
      <c r="G4" s="142" t="s">
        <v>70</v>
      </c>
      <c r="H4" s="144"/>
      <c r="I4" s="129"/>
      <c r="J4" s="142" t="s">
        <v>73</v>
      </c>
      <c r="K4" s="129"/>
      <c r="L4" s="142" t="s">
        <v>155</v>
      </c>
      <c r="M4" s="144"/>
      <c r="N4" s="129"/>
      <c r="O4" s="150" t="s">
        <v>55</v>
      </c>
    </row>
    <row r="5" spans="1:25" ht="64.5" customHeight="1" x14ac:dyDescent="0.3">
      <c r="B5" s="151"/>
      <c r="C5" s="151"/>
      <c r="D5" s="151"/>
      <c r="E5" s="151"/>
      <c r="F5" s="151"/>
      <c r="G5" s="53" t="s">
        <v>67</v>
      </c>
      <c r="H5" s="53" t="s">
        <v>68</v>
      </c>
      <c r="I5" s="53" t="s">
        <v>69</v>
      </c>
      <c r="J5" s="53" t="s">
        <v>71</v>
      </c>
      <c r="K5" s="53" t="s">
        <v>72</v>
      </c>
      <c r="L5" s="53" t="s">
        <v>156</v>
      </c>
      <c r="M5" s="53" t="s">
        <v>74</v>
      </c>
      <c r="N5" s="53" t="s">
        <v>75</v>
      </c>
      <c r="O5" s="151"/>
    </row>
    <row r="6" spans="1:25" ht="20.25" customHeight="1" x14ac:dyDescent="0.3">
      <c r="B6" s="87">
        <v>1</v>
      </c>
      <c r="C6" s="87">
        <v>2</v>
      </c>
      <c r="D6" s="87">
        <v>3</v>
      </c>
      <c r="E6" s="87">
        <v>4</v>
      </c>
      <c r="F6" s="87">
        <v>5</v>
      </c>
      <c r="G6" s="87">
        <v>6</v>
      </c>
      <c r="H6" s="87">
        <v>7</v>
      </c>
      <c r="I6" s="87">
        <v>8</v>
      </c>
      <c r="J6" s="87">
        <v>9</v>
      </c>
      <c r="K6" s="87">
        <v>10</v>
      </c>
      <c r="L6" s="87">
        <v>11</v>
      </c>
      <c r="M6" s="87">
        <v>12</v>
      </c>
      <c r="N6" s="87">
        <v>13</v>
      </c>
      <c r="O6" s="87">
        <v>14</v>
      </c>
    </row>
    <row r="7" spans="1:25" x14ac:dyDescent="0.3">
      <c r="B7" s="21"/>
      <c r="C7" s="22"/>
      <c r="D7" s="22"/>
      <c r="E7" s="22"/>
      <c r="F7" s="22"/>
      <c r="G7" s="22"/>
      <c r="H7" s="99"/>
      <c r="I7" s="99"/>
      <c r="J7" s="99"/>
      <c r="K7" s="99"/>
      <c r="L7" s="58"/>
      <c r="M7" s="58"/>
      <c r="N7" s="58"/>
      <c r="O7" s="22"/>
      <c r="P7" s="18" t="str">
        <f>IF(OR(B7="",C7="",D7="",E7="",F7="",G7="",H7="",I7="",J7="",K7="",L7="",M7="",N7=""),"#Aizpildiet visus laukus!","")</f>
        <v>#Aizpildiet visus laukus!</v>
      </c>
    </row>
    <row r="8" spans="1:25" x14ac:dyDescent="0.3">
      <c r="B8" s="21"/>
      <c r="C8" s="22"/>
      <c r="D8" s="22"/>
      <c r="E8" s="22"/>
      <c r="F8" s="22"/>
      <c r="G8" s="22"/>
      <c r="H8" s="99"/>
      <c r="I8" s="99"/>
      <c r="J8" s="99"/>
      <c r="K8" s="99"/>
      <c r="L8" s="58"/>
      <c r="M8" s="58"/>
      <c r="N8" s="58"/>
      <c r="O8" s="22"/>
      <c r="P8" s="18" t="str">
        <f t="shared" ref="P8:P14" si="0">IF(OR(B8="",C8="",D8="",E8="",F8="",G8="",H8="",I8="",J8="",K8="",L8="",M8="",N8=""),"#Aizpildiet visus laukus!","")</f>
        <v>#Aizpildiet visus laukus!</v>
      </c>
    </row>
    <row r="9" spans="1:25" x14ac:dyDescent="0.3">
      <c r="B9" s="21"/>
      <c r="C9" s="22"/>
      <c r="D9" s="22"/>
      <c r="E9" s="22"/>
      <c r="F9" s="22"/>
      <c r="G9" s="22"/>
      <c r="H9" s="99"/>
      <c r="I9" s="99"/>
      <c r="J9" s="99"/>
      <c r="K9" s="99"/>
      <c r="L9" s="58"/>
      <c r="M9" s="58"/>
      <c r="N9" s="58"/>
      <c r="O9" s="22"/>
      <c r="P9" s="18" t="str">
        <f t="shared" si="0"/>
        <v>#Aizpildiet visus laukus!</v>
      </c>
    </row>
    <row r="10" spans="1:25" x14ac:dyDescent="0.3">
      <c r="B10" s="21"/>
      <c r="C10" s="22"/>
      <c r="D10" s="22"/>
      <c r="E10" s="22"/>
      <c r="F10" s="22"/>
      <c r="G10" s="22"/>
      <c r="H10" s="99"/>
      <c r="I10" s="99"/>
      <c r="J10" s="99"/>
      <c r="K10" s="99"/>
      <c r="L10" s="58"/>
      <c r="M10" s="58"/>
      <c r="N10" s="58"/>
      <c r="O10" s="22"/>
      <c r="P10" s="18" t="str">
        <f t="shared" si="0"/>
        <v>#Aizpildiet visus laukus!</v>
      </c>
    </row>
    <row r="11" spans="1:25" x14ac:dyDescent="0.3">
      <c r="B11" s="21"/>
      <c r="C11" s="22"/>
      <c r="D11" s="22"/>
      <c r="E11" s="22"/>
      <c r="F11" s="22"/>
      <c r="G11" s="22"/>
      <c r="H11" s="99"/>
      <c r="I11" s="99"/>
      <c r="J11" s="99"/>
      <c r="K11" s="99"/>
      <c r="L11" s="58"/>
      <c r="M11" s="58"/>
      <c r="N11" s="58"/>
      <c r="O11" s="22"/>
      <c r="P11" s="18" t="str">
        <f t="shared" si="0"/>
        <v>#Aizpildiet visus laukus!</v>
      </c>
    </row>
    <row r="12" spans="1:25" x14ac:dyDescent="0.3">
      <c r="B12" s="21"/>
      <c r="C12" s="22"/>
      <c r="D12" s="22"/>
      <c r="E12" s="22"/>
      <c r="F12" s="22"/>
      <c r="G12" s="22"/>
      <c r="H12" s="99"/>
      <c r="I12" s="99"/>
      <c r="J12" s="99"/>
      <c r="K12" s="99"/>
      <c r="L12" s="58"/>
      <c r="M12" s="58"/>
      <c r="N12" s="58"/>
      <c r="O12" s="22"/>
      <c r="P12" s="18" t="str">
        <f t="shared" si="0"/>
        <v>#Aizpildiet visus laukus!</v>
      </c>
    </row>
    <row r="13" spans="1:25" x14ac:dyDescent="0.3">
      <c r="B13" s="21"/>
      <c r="C13" s="22"/>
      <c r="D13" s="22"/>
      <c r="E13" s="22"/>
      <c r="F13" s="22"/>
      <c r="G13" s="22"/>
      <c r="H13" s="99"/>
      <c r="I13" s="99"/>
      <c r="J13" s="99"/>
      <c r="K13" s="99"/>
      <c r="L13" s="58"/>
      <c r="M13" s="58"/>
      <c r="N13" s="58"/>
      <c r="O13" s="22"/>
      <c r="P13" s="18" t="str">
        <f t="shared" si="0"/>
        <v>#Aizpildiet visus laukus!</v>
      </c>
    </row>
    <row r="14" spans="1:25" x14ac:dyDescent="0.3">
      <c r="B14" s="88"/>
      <c r="C14" s="22"/>
      <c r="D14" s="22"/>
      <c r="E14" s="22"/>
      <c r="F14" s="22"/>
      <c r="G14" s="22"/>
      <c r="H14" s="99"/>
      <c r="I14" s="99"/>
      <c r="J14" s="99"/>
      <c r="K14" s="99"/>
      <c r="L14" s="58"/>
      <c r="M14" s="58"/>
      <c r="N14" s="58"/>
      <c r="O14" s="22"/>
      <c r="P14" s="18" t="str">
        <f t="shared" si="0"/>
        <v>#Aizpildiet visus laukus!</v>
      </c>
    </row>
    <row r="15" spans="1:25" s="27" customFormat="1" x14ac:dyDescent="0.3">
      <c r="B15" s="89"/>
      <c r="C15" s="90"/>
      <c r="D15" s="90"/>
      <c r="E15" s="90"/>
      <c r="F15" s="90"/>
      <c r="G15" s="90"/>
      <c r="H15" s="90"/>
      <c r="I15" s="90"/>
      <c r="J15" s="91"/>
      <c r="K15" s="91" t="s">
        <v>76</v>
      </c>
      <c r="L15" s="25">
        <f>SUM(L7:L14)</f>
        <v>0</v>
      </c>
      <c r="M15" s="25">
        <f t="shared" ref="M15:N15" si="1">SUM(M7:M14)</f>
        <v>0</v>
      </c>
      <c r="N15" s="25">
        <f t="shared" si="1"/>
        <v>0</v>
      </c>
      <c r="O15" s="90"/>
      <c r="P15" s="26"/>
      <c r="U15" s="28"/>
      <c r="V15" s="28"/>
      <c r="W15" s="28"/>
      <c r="X15" s="28"/>
      <c r="Y15" s="28"/>
    </row>
    <row r="16" spans="1:25" x14ac:dyDescent="0.3">
      <c r="B16" s="92"/>
      <c r="C16" s="93"/>
      <c r="D16" s="93"/>
      <c r="E16" s="93"/>
      <c r="F16" s="93"/>
      <c r="G16" s="93"/>
      <c r="H16" s="93"/>
      <c r="I16" s="93"/>
      <c r="J16" s="93"/>
      <c r="K16" s="29" t="s">
        <v>225</v>
      </c>
      <c r="L16" s="30">
        <f>L15</f>
        <v>0</v>
      </c>
      <c r="M16" s="30">
        <f t="shared" ref="M16:N16" si="2">M15</f>
        <v>0</v>
      </c>
      <c r="N16" s="30">
        <f t="shared" si="2"/>
        <v>0</v>
      </c>
      <c r="O16" s="93"/>
    </row>
    <row r="17" spans="2:15" x14ac:dyDescent="0.3">
      <c r="B17" s="92"/>
      <c r="C17" s="93"/>
      <c r="D17" s="93"/>
      <c r="E17" s="93"/>
      <c r="F17" s="93"/>
      <c r="G17" s="93"/>
      <c r="H17" s="93"/>
      <c r="I17" s="93"/>
      <c r="J17" s="93"/>
      <c r="K17" s="29" t="s">
        <v>226</v>
      </c>
      <c r="L17" s="30">
        <v>0</v>
      </c>
      <c r="M17" s="30">
        <v>0</v>
      </c>
      <c r="N17" s="30">
        <v>0</v>
      </c>
      <c r="O17" s="93"/>
    </row>
    <row r="18" spans="2:15" x14ac:dyDescent="0.3">
      <c r="K18" s="29" t="s">
        <v>196</v>
      </c>
      <c r="L18" s="30">
        <v>0</v>
      </c>
      <c r="M18" s="30">
        <v>0</v>
      </c>
      <c r="N18" s="30">
        <v>0</v>
      </c>
    </row>
    <row r="20" spans="2:15" ht="16" x14ac:dyDescent="0.3">
      <c r="B20" s="13" t="s">
        <v>228</v>
      </c>
    </row>
    <row r="21" spans="2:15" ht="19.5" customHeight="1" x14ac:dyDescent="0.3">
      <c r="B21" s="13" t="s">
        <v>230</v>
      </c>
    </row>
  </sheetData>
  <mergeCells count="10">
    <mergeCell ref="B1:O1"/>
    <mergeCell ref="B4:B5"/>
    <mergeCell ref="C4:C5"/>
    <mergeCell ref="D4:D5"/>
    <mergeCell ref="E4:E5"/>
    <mergeCell ref="F4:F5"/>
    <mergeCell ref="G4:I4"/>
    <mergeCell ref="J4:K4"/>
    <mergeCell ref="L4:N4"/>
    <mergeCell ref="O4:O5"/>
  </mergeCells>
  <pageMargins left="0.7" right="0.7" top="0.75" bottom="0.75" header="0.3" footer="0.3"/>
  <pageSetup paperSize="9" scale="42"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M22"/>
  <sheetViews>
    <sheetView topLeftCell="A4" zoomScale="85" zoomScaleNormal="85" workbookViewId="0">
      <selection activeCell="J21" sqref="J21"/>
    </sheetView>
  </sheetViews>
  <sheetFormatPr defaultColWidth="9.08984375" defaultRowHeight="15.5" x14ac:dyDescent="0.35"/>
  <cols>
    <col min="1" max="1" width="4.90625" style="94" customWidth="1"/>
    <col min="2" max="13" width="9.08984375" style="94"/>
    <col min="14" max="14" width="5.08984375" style="94" customWidth="1"/>
    <col min="15" max="16384" width="9.08984375" style="94"/>
  </cols>
  <sheetData>
    <row r="1" spans="2:13" ht="17.5" x14ac:dyDescent="0.35">
      <c r="B1" s="177" t="s">
        <v>77</v>
      </c>
      <c r="C1" s="177"/>
      <c r="D1" s="177"/>
      <c r="E1" s="177"/>
      <c r="F1" s="177"/>
      <c r="G1" s="177"/>
      <c r="H1" s="177"/>
      <c r="I1" s="177"/>
      <c r="J1" s="177"/>
      <c r="K1" s="177"/>
      <c r="L1" s="177"/>
      <c r="M1" s="177"/>
    </row>
    <row r="3" spans="2:13" ht="55.5" customHeight="1" x14ac:dyDescent="0.35">
      <c r="B3" s="175" t="s">
        <v>233</v>
      </c>
      <c r="C3" s="175"/>
      <c r="D3" s="175"/>
      <c r="E3" s="175"/>
      <c r="F3" s="175"/>
      <c r="G3" s="175"/>
      <c r="H3" s="175"/>
      <c r="I3" s="175"/>
      <c r="J3" s="175"/>
      <c r="K3" s="175"/>
      <c r="L3" s="175"/>
      <c r="M3" s="175"/>
    </row>
    <row r="4" spans="2:13" x14ac:dyDescent="0.35">
      <c r="B4" s="95"/>
      <c r="C4" s="95"/>
      <c r="D4" s="95"/>
      <c r="E4" s="95"/>
      <c r="F4" s="95"/>
      <c r="G4" s="95"/>
      <c r="H4" s="95"/>
      <c r="I4" s="95"/>
      <c r="J4" s="95"/>
      <c r="K4" s="95"/>
      <c r="L4" s="95"/>
      <c r="M4" s="95"/>
    </row>
    <row r="5" spans="2:13" ht="67" customHeight="1" x14ac:dyDescent="0.35">
      <c r="B5" s="176" t="s">
        <v>98</v>
      </c>
      <c r="C5" s="176"/>
      <c r="D5" s="176"/>
      <c r="E5" s="176"/>
      <c r="F5" s="176"/>
      <c r="G5" s="176"/>
      <c r="H5" s="176"/>
      <c r="I5" s="176"/>
      <c r="J5" s="176"/>
      <c r="K5" s="176"/>
      <c r="L5" s="176"/>
      <c r="M5" s="176"/>
    </row>
    <row r="6" spans="2:13" ht="21" customHeight="1" x14ac:dyDescent="0.35">
      <c r="B6" s="176" t="s">
        <v>157</v>
      </c>
      <c r="C6" s="176"/>
      <c r="D6" s="176"/>
      <c r="E6" s="176"/>
      <c r="F6" s="176"/>
      <c r="G6" s="176"/>
      <c r="H6" s="176"/>
      <c r="I6" s="176"/>
      <c r="J6" s="176"/>
      <c r="K6" s="176"/>
      <c r="L6" s="176"/>
      <c r="M6" s="176"/>
    </row>
    <row r="7" spans="2:13" ht="35.25" customHeight="1" x14ac:dyDescent="0.35">
      <c r="B7" s="176" t="s">
        <v>99</v>
      </c>
      <c r="C7" s="176"/>
      <c r="D7" s="176"/>
      <c r="E7" s="176"/>
      <c r="F7" s="176"/>
      <c r="G7" s="176"/>
      <c r="H7" s="176"/>
      <c r="I7" s="176"/>
      <c r="J7" s="176"/>
      <c r="K7" s="176"/>
      <c r="L7" s="176"/>
      <c r="M7" s="176"/>
    </row>
    <row r="8" spans="2:13" ht="33.75" customHeight="1" x14ac:dyDescent="0.35">
      <c r="B8" s="176" t="s">
        <v>100</v>
      </c>
      <c r="C8" s="176"/>
      <c r="D8" s="176"/>
      <c r="E8" s="176"/>
      <c r="F8" s="176"/>
      <c r="G8" s="176"/>
      <c r="H8" s="176"/>
      <c r="I8" s="176"/>
      <c r="J8" s="176"/>
      <c r="K8" s="176"/>
      <c r="L8" s="176"/>
      <c r="M8" s="176"/>
    </row>
    <row r="9" spans="2:13" ht="33" customHeight="1" x14ac:dyDescent="0.35">
      <c r="B9" s="176" t="s">
        <v>101</v>
      </c>
      <c r="C9" s="176"/>
      <c r="D9" s="176"/>
      <c r="E9" s="176"/>
      <c r="F9" s="176"/>
      <c r="G9" s="176"/>
      <c r="H9" s="176"/>
      <c r="I9" s="176"/>
      <c r="J9" s="176"/>
      <c r="K9" s="176"/>
      <c r="L9" s="176"/>
      <c r="M9" s="176"/>
    </row>
    <row r="10" spans="2:13" ht="33.75" customHeight="1" x14ac:dyDescent="0.35">
      <c r="B10" s="176" t="s">
        <v>78</v>
      </c>
      <c r="C10" s="176"/>
      <c r="D10" s="176"/>
      <c r="E10" s="176"/>
      <c r="F10" s="176"/>
      <c r="G10" s="176"/>
      <c r="H10" s="176"/>
      <c r="I10" s="176"/>
      <c r="J10" s="176"/>
      <c r="K10" s="176"/>
      <c r="L10" s="176"/>
      <c r="M10" s="176"/>
    </row>
    <row r="11" spans="2:13" ht="21" customHeight="1" x14ac:dyDescent="0.35">
      <c r="B11" s="176" t="s">
        <v>79</v>
      </c>
      <c r="C11" s="176"/>
      <c r="D11" s="176"/>
      <c r="E11" s="176"/>
      <c r="F11" s="176"/>
      <c r="G11" s="176"/>
      <c r="H11" s="176"/>
      <c r="I11" s="176"/>
      <c r="J11" s="176"/>
      <c r="K11" s="176"/>
      <c r="L11" s="176"/>
      <c r="M11" s="176"/>
    </row>
    <row r="12" spans="2:13" ht="21.75" customHeight="1" x14ac:dyDescent="0.35">
      <c r="B12" s="176" t="s">
        <v>102</v>
      </c>
      <c r="C12" s="176"/>
      <c r="D12" s="176"/>
      <c r="E12" s="176"/>
      <c r="F12" s="176"/>
      <c r="G12" s="176"/>
      <c r="H12" s="176"/>
      <c r="I12" s="176"/>
      <c r="J12" s="176"/>
      <c r="K12" s="176"/>
      <c r="L12" s="176"/>
      <c r="M12" s="176"/>
    </row>
    <row r="13" spans="2:13" ht="21" customHeight="1" x14ac:dyDescent="0.35">
      <c r="B13" s="176" t="s">
        <v>103</v>
      </c>
      <c r="C13" s="176"/>
      <c r="D13" s="176"/>
      <c r="E13" s="176"/>
      <c r="F13" s="176"/>
      <c r="G13" s="176"/>
      <c r="H13" s="176"/>
      <c r="I13" s="176"/>
      <c r="J13" s="176"/>
      <c r="K13" s="176"/>
      <c r="L13" s="176"/>
      <c r="M13" s="176"/>
    </row>
    <row r="14" spans="2:13" ht="21.75" customHeight="1" x14ac:dyDescent="0.35">
      <c r="B14" s="176" t="s">
        <v>80</v>
      </c>
      <c r="C14" s="176"/>
      <c r="D14" s="176"/>
      <c r="E14" s="176"/>
      <c r="F14" s="176"/>
      <c r="G14" s="176"/>
      <c r="H14" s="176"/>
      <c r="I14" s="176"/>
      <c r="J14" s="176"/>
      <c r="K14" s="176"/>
      <c r="L14" s="176"/>
      <c r="M14" s="176"/>
    </row>
    <row r="15" spans="2:13" x14ac:dyDescent="0.35">
      <c r="B15" s="95"/>
      <c r="C15" s="95"/>
      <c r="D15" s="95"/>
      <c r="E15" s="95"/>
      <c r="F15" s="95"/>
      <c r="G15" s="95"/>
      <c r="H15" s="95"/>
      <c r="I15" s="95"/>
      <c r="J15" s="95"/>
      <c r="K15" s="95"/>
      <c r="L15" s="95"/>
      <c r="M15" s="95"/>
    </row>
    <row r="16" spans="2:13" ht="47.25" customHeight="1" x14ac:dyDescent="0.35">
      <c r="B16" s="175" t="s">
        <v>81</v>
      </c>
      <c r="C16" s="175"/>
      <c r="D16" s="175"/>
      <c r="E16" s="175"/>
      <c r="F16" s="175"/>
      <c r="G16" s="175"/>
      <c r="H16" s="175"/>
      <c r="I16" s="175"/>
      <c r="J16" s="175"/>
      <c r="K16" s="175"/>
      <c r="L16" s="175"/>
      <c r="M16" s="175"/>
    </row>
    <row r="18" spans="2:13" x14ac:dyDescent="0.35">
      <c r="B18" s="102"/>
    </row>
    <row r="19" spans="2:13" x14ac:dyDescent="0.35">
      <c r="B19" s="179"/>
      <c r="C19" s="179"/>
      <c r="D19" s="179"/>
      <c r="F19" s="181"/>
      <c r="G19" s="181"/>
      <c r="H19" s="181"/>
      <c r="K19" s="181"/>
      <c r="L19" s="181"/>
      <c r="M19" s="181"/>
    </row>
    <row r="20" spans="2:13" x14ac:dyDescent="0.35">
      <c r="B20" s="180" t="s">
        <v>243</v>
      </c>
      <c r="C20" s="180"/>
      <c r="D20" s="180"/>
      <c r="F20" s="182" t="s">
        <v>244</v>
      </c>
      <c r="G20" s="182"/>
      <c r="H20" s="182"/>
      <c r="K20" s="182" t="s">
        <v>245</v>
      </c>
      <c r="L20" s="183"/>
      <c r="M20" s="183"/>
    </row>
    <row r="22" spans="2:13" ht="32.5" customHeight="1" x14ac:dyDescent="0.35">
      <c r="B22" s="178" t="s">
        <v>87</v>
      </c>
      <c r="C22" s="178"/>
      <c r="D22" s="178"/>
      <c r="E22" s="178"/>
      <c r="F22" s="178"/>
      <c r="G22" s="178"/>
      <c r="H22" s="178"/>
      <c r="I22" s="178"/>
      <c r="J22" s="178"/>
      <c r="K22" s="178"/>
      <c r="L22" s="178"/>
      <c r="M22" s="178"/>
    </row>
  </sheetData>
  <mergeCells count="20">
    <mergeCell ref="B22:M22"/>
    <mergeCell ref="B19:D19"/>
    <mergeCell ref="B20:D20"/>
    <mergeCell ref="F19:H19"/>
    <mergeCell ref="F20:H20"/>
    <mergeCell ref="K19:M19"/>
    <mergeCell ref="K20:M20"/>
    <mergeCell ref="B8:M8"/>
    <mergeCell ref="B3:M3"/>
    <mergeCell ref="B1:M1"/>
    <mergeCell ref="B5:M5"/>
    <mergeCell ref="B6:M6"/>
    <mergeCell ref="B7:M7"/>
    <mergeCell ref="B16:M16"/>
    <mergeCell ref="B9:M9"/>
    <mergeCell ref="B10:M10"/>
    <mergeCell ref="B11:M11"/>
    <mergeCell ref="B12:M12"/>
    <mergeCell ref="B13:M13"/>
    <mergeCell ref="B14:M14"/>
  </mergeCells>
  <pageMargins left="0.7" right="0.7" top="0.75" bottom="0.75" header="0.3" footer="0.3"/>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C15"/>
  <sheetViews>
    <sheetView zoomScaleNormal="100" workbookViewId="0">
      <selection activeCell="B15" sqref="B15:C15"/>
    </sheetView>
  </sheetViews>
  <sheetFormatPr defaultColWidth="9.08984375" defaultRowHeight="15.5" x14ac:dyDescent="0.35"/>
  <cols>
    <col min="1" max="1" width="5.36328125" style="94" customWidth="1"/>
    <col min="2" max="2" width="15.453125" style="94" customWidth="1"/>
    <col min="3" max="3" width="92.54296875" style="94" customWidth="1"/>
    <col min="4" max="4" width="5.36328125" style="94" customWidth="1"/>
    <col min="5" max="16384" width="9.08984375" style="94"/>
  </cols>
  <sheetData>
    <row r="1" spans="2:3" x14ac:dyDescent="0.35">
      <c r="B1" s="96" t="s">
        <v>82</v>
      </c>
      <c r="C1" s="96" t="s">
        <v>236</v>
      </c>
    </row>
    <row r="2" spans="2:3" ht="60.75" customHeight="1" x14ac:dyDescent="0.35">
      <c r="B2" s="97">
        <v>1</v>
      </c>
      <c r="C2" s="98" t="s">
        <v>234</v>
      </c>
    </row>
    <row r="3" spans="2:3" ht="159" customHeight="1" x14ac:dyDescent="0.35">
      <c r="B3" s="97">
        <v>2</v>
      </c>
      <c r="C3" s="98" t="s">
        <v>235</v>
      </c>
    </row>
    <row r="4" spans="2:3" ht="139.5" x14ac:dyDescent="0.35">
      <c r="B4" s="97">
        <v>3</v>
      </c>
      <c r="C4" s="101" t="s">
        <v>241</v>
      </c>
    </row>
    <row r="5" spans="2:3" ht="155" x14ac:dyDescent="0.35">
      <c r="B5" s="97">
        <v>4</v>
      </c>
      <c r="C5" s="98" t="s">
        <v>237</v>
      </c>
    </row>
    <row r="6" spans="2:3" ht="77.5" x14ac:dyDescent="0.35">
      <c r="B6" s="97">
        <v>5</v>
      </c>
      <c r="C6" s="98" t="s">
        <v>238</v>
      </c>
    </row>
    <row r="7" spans="2:3" ht="46.5" x14ac:dyDescent="0.35">
      <c r="B7" s="97">
        <v>6</v>
      </c>
      <c r="C7" s="98" t="s">
        <v>83</v>
      </c>
    </row>
    <row r="8" spans="2:3" ht="187.25" customHeight="1" x14ac:dyDescent="0.35">
      <c r="B8" s="97">
        <v>7</v>
      </c>
      <c r="C8" s="98" t="s">
        <v>84</v>
      </c>
    </row>
    <row r="9" spans="2:3" ht="77.5" x14ac:dyDescent="0.35">
      <c r="B9" s="97">
        <v>8</v>
      </c>
      <c r="C9" s="98" t="s">
        <v>239</v>
      </c>
    </row>
    <row r="10" spans="2:3" ht="47.25" customHeight="1" x14ac:dyDescent="0.35">
      <c r="B10" s="97">
        <v>9</v>
      </c>
      <c r="C10" s="98" t="s">
        <v>85</v>
      </c>
    </row>
    <row r="11" spans="2:3" ht="62" customHeight="1" x14ac:dyDescent="0.35">
      <c r="B11" s="97">
        <v>10</v>
      </c>
      <c r="C11" s="98" t="s">
        <v>240</v>
      </c>
    </row>
    <row r="12" spans="2:3" ht="46.5" x14ac:dyDescent="0.35">
      <c r="B12" s="97">
        <v>11</v>
      </c>
      <c r="C12" s="100" t="s">
        <v>242</v>
      </c>
    </row>
    <row r="13" spans="2:3" ht="18.75" customHeight="1" x14ac:dyDescent="0.35">
      <c r="B13" s="97">
        <v>12</v>
      </c>
      <c r="C13" s="98" t="s">
        <v>86</v>
      </c>
    </row>
    <row r="15" spans="2:3" ht="32.25" customHeight="1" x14ac:dyDescent="0.35">
      <c r="B15" s="178" t="s">
        <v>87</v>
      </c>
      <c r="C15" s="178"/>
    </row>
  </sheetData>
  <mergeCells count="1">
    <mergeCell ref="B15:C15"/>
  </mergeCells>
  <pageMargins left="0.7" right="0.7" top="0.75" bottom="0.75" header="0.3" footer="0.3"/>
  <pageSetup paperSize="9" scale="7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7"/>
  <sheetViews>
    <sheetView zoomScale="70" zoomScaleNormal="70" workbookViewId="0">
      <selection activeCell="E15" sqref="E15"/>
    </sheetView>
  </sheetViews>
  <sheetFormatPr defaultColWidth="9.08984375" defaultRowHeight="14" x14ac:dyDescent="0.3"/>
  <cols>
    <col min="1" max="1" width="4.6328125" style="13" customWidth="1"/>
    <col min="2" max="2" width="6.6328125" style="13" customWidth="1"/>
    <col min="3" max="3" width="46.08984375" style="13" customWidth="1"/>
    <col min="4" max="4" width="29.36328125" style="13" customWidth="1"/>
    <col min="5" max="5" width="39" style="13" customWidth="1"/>
    <col min="6" max="6" width="38.453125" style="13" customWidth="1"/>
    <col min="7" max="8" width="27.6328125" style="13" customWidth="1"/>
    <col min="9" max="9" width="27.453125" style="13" customWidth="1"/>
    <col min="10" max="10" width="6" style="39" customWidth="1"/>
    <col min="11" max="14" width="4.6328125" style="13" customWidth="1"/>
    <col min="15" max="19" width="9.08984375" style="14"/>
    <col min="20" max="16384" width="9.08984375" style="13"/>
  </cols>
  <sheetData>
    <row r="1" spans="1:10" ht="29.4" customHeight="1" x14ac:dyDescent="0.35">
      <c r="A1" s="12"/>
      <c r="B1" s="118" t="s">
        <v>209</v>
      </c>
      <c r="C1" s="118"/>
      <c r="D1" s="118"/>
      <c r="E1" s="118"/>
      <c r="F1" s="118"/>
      <c r="G1" s="118"/>
      <c r="H1" s="118"/>
      <c r="I1" s="118"/>
      <c r="J1" s="63"/>
    </row>
    <row r="3" spans="1:10" ht="15" customHeight="1" x14ac:dyDescent="0.3">
      <c r="B3" s="127" t="s">
        <v>25</v>
      </c>
      <c r="C3" s="128" t="s">
        <v>106</v>
      </c>
      <c r="D3" s="129"/>
      <c r="E3" s="128" t="s">
        <v>107</v>
      </c>
      <c r="F3" s="129"/>
      <c r="G3" s="127" t="s">
        <v>108</v>
      </c>
      <c r="H3" s="127"/>
      <c r="I3" s="127"/>
    </row>
    <row r="4" spans="1:10" ht="42" x14ac:dyDescent="0.3">
      <c r="B4" s="127"/>
      <c r="C4" s="40" t="s">
        <v>109</v>
      </c>
      <c r="D4" s="40" t="s">
        <v>110</v>
      </c>
      <c r="E4" s="40" t="s">
        <v>111</v>
      </c>
      <c r="F4" s="40" t="s">
        <v>112</v>
      </c>
      <c r="G4" s="40" t="s">
        <v>113</v>
      </c>
      <c r="H4" s="40" t="s">
        <v>114</v>
      </c>
      <c r="I4" s="40" t="s">
        <v>115</v>
      </c>
    </row>
    <row r="5" spans="1:10" x14ac:dyDescent="0.3">
      <c r="B5" s="41" t="s">
        <v>26</v>
      </c>
      <c r="C5" s="42"/>
      <c r="D5" s="42"/>
      <c r="E5" s="42"/>
      <c r="F5" s="42"/>
      <c r="G5" s="42"/>
      <c r="H5" s="42"/>
      <c r="I5" s="42"/>
      <c r="J5" s="18" t="str">
        <f>IF(OR(B5="",C5="",E5="", F5="",D5="",G5="",H5="",I5=""),"#Aizpildiet visus laukus!","")</f>
        <v>#Aizpildiet visus laukus!</v>
      </c>
    </row>
    <row r="6" spans="1:10" x14ac:dyDescent="0.3">
      <c r="B6" s="41" t="s">
        <v>27</v>
      </c>
      <c r="C6" s="42"/>
      <c r="D6" s="42"/>
      <c r="E6" s="42"/>
      <c r="F6" s="42"/>
      <c r="G6" s="42"/>
      <c r="H6" s="42"/>
      <c r="I6" s="42"/>
      <c r="J6" s="18" t="str">
        <f t="shared" ref="J6:J18" si="0">IF(OR(B6="",C6="",E6="", F6="",D6="",G6="",H6="",I6=""),"#Aizpildiet visus laukus!","")</f>
        <v>#Aizpildiet visus laukus!</v>
      </c>
    </row>
    <row r="7" spans="1:10" x14ac:dyDescent="0.3">
      <c r="B7" s="41" t="s">
        <v>28</v>
      </c>
      <c r="C7" s="42"/>
      <c r="D7" s="42"/>
      <c r="E7" s="42"/>
      <c r="F7" s="42"/>
      <c r="G7" s="42"/>
      <c r="H7" s="42"/>
      <c r="I7" s="42"/>
      <c r="J7" s="18" t="str">
        <f t="shared" si="0"/>
        <v>#Aizpildiet visus laukus!</v>
      </c>
    </row>
    <row r="8" spans="1:10" x14ac:dyDescent="0.3">
      <c r="B8" s="41" t="s">
        <v>29</v>
      </c>
      <c r="C8" s="42"/>
      <c r="D8" s="42"/>
      <c r="E8" s="42"/>
      <c r="F8" s="42"/>
      <c r="G8" s="42"/>
      <c r="H8" s="42"/>
      <c r="I8" s="42"/>
      <c r="J8" s="18" t="str">
        <f t="shared" si="0"/>
        <v>#Aizpildiet visus laukus!</v>
      </c>
    </row>
    <row r="9" spans="1:10" x14ac:dyDescent="0.3">
      <c r="B9" s="41" t="s">
        <v>30</v>
      </c>
      <c r="C9" s="42"/>
      <c r="D9" s="42"/>
      <c r="E9" s="42"/>
      <c r="F9" s="42"/>
      <c r="G9" s="42"/>
      <c r="H9" s="42"/>
      <c r="I9" s="42"/>
      <c r="J9" s="18" t="str">
        <f t="shared" si="0"/>
        <v>#Aizpildiet visus laukus!</v>
      </c>
    </row>
    <row r="10" spans="1:10" x14ac:dyDescent="0.3">
      <c r="B10" s="41" t="s">
        <v>31</v>
      </c>
      <c r="C10" s="42"/>
      <c r="D10" s="42"/>
      <c r="E10" s="42"/>
      <c r="F10" s="42"/>
      <c r="G10" s="42"/>
      <c r="H10" s="42"/>
      <c r="I10" s="42"/>
      <c r="J10" s="18" t="str">
        <f t="shared" si="0"/>
        <v>#Aizpildiet visus laukus!</v>
      </c>
    </row>
    <row r="11" spans="1:10" x14ac:dyDescent="0.3">
      <c r="B11" s="41" t="s">
        <v>32</v>
      </c>
      <c r="C11" s="42"/>
      <c r="D11" s="42"/>
      <c r="E11" s="42"/>
      <c r="F11" s="42"/>
      <c r="G11" s="42"/>
      <c r="H11" s="42"/>
      <c r="I11" s="42"/>
      <c r="J11" s="18" t="str">
        <f t="shared" si="0"/>
        <v>#Aizpildiet visus laukus!</v>
      </c>
    </row>
    <row r="12" spans="1:10" x14ac:dyDescent="0.3">
      <c r="B12" s="41" t="s">
        <v>29</v>
      </c>
      <c r="C12" s="42"/>
      <c r="D12" s="42"/>
      <c r="E12" s="42"/>
      <c r="F12" s="42"/>
      <c r="G12" s="42"/>
      <c r="H12" s="42"/>
      <c r="I12" s="42"/>
      <c r="J12" s="18" t="str">
        <f t="shared" si="0"/>
        <v>#Aizpildiet visus laukus!</v>
      </c>
    </row>
    <row r="13" spans="1:10" x14ac:dyDescent="0.3">
      <c r="B13" s="41" t="s">
        <v>33</v>
      </c>
      <c r="C13" s="42"/>
      <c r="D13" s="42"/>
      <c r="E13" s="42"/>
      <c r="F13" s="42"/>
      <c r="G13" s="42"/>
      <c r="H13" s="42"/>
      <c r="I13" s="42"/>
      <c r="J13" s="18" t="str">
        <f t="shared" si="0"/>
        <v>#Aizpildiet visus laukus!</v>
      </c>
    </row>
    <row r="14" spans="1:10" x14ac:dyDescent="0.3">
      <c r="B14" s="41" t="s">
        <v>34</v>
      </c>
      <c r="C14" s="42"/>
      <c r="D14" s="42"/>
      <c r="E14" s="42"/>
      <c r="F14" s="42"/>
      <c r="G14" s="42"/>
      <c r="H14" s="42"/>
      <c r="I14" s="42"/>
      <c r="J14" s="18" t="str">
        <f t="shared" si="0"/>
        <v>#Aizpildiet visus laukus!</v>
      </c>
    </row>
    <row r="15" spans="1:10" x14ac:dyDescent="0.3">
      <c r="B15" s="41" t="s">
        <v>35</v>
      </c>
      <c r="C15" s="42"/>
      <c r="D15" s="42"/>
      <c r="E15" s="42"/>
      <c r="F15" s="42"/>
      <c r="G15" s="42"/>
      <c r="H15" s="42"/>
      <c r="I15" s="42"/>
      <c r="J15" s="18" t="str">
        <f t="shared" si="0"/>
        <v>#Aizpildiet visus laukus!</v>
      </c>
    </row>
    <row r="16" spans="1:10" x14ac:dyDescent="0.3">
      <c r="B16" s="41" t="s">
        <v>29</v>
      </c>
      <c r="C16" s="42"/>
      <c r="D16" s="42"/>
      <c r="E16" s="42"/>
      <c r="F16" s="42"/>
      <c r="G16" s="42"/>
      <c r="H16" s="42"/>
      <c r="I16" s="42"/>
      <c r="J16" s="18" t="str">
        <f t="shared" si="0"/>
        <v>#Aizpildiet visus laukus!</v>
      </c>
    </row>
    <row r="17" spans="2:10" x14ac:dyDescent="0.3">
      <c r="B17" s="41"/>
      <c r="C17" s="42"/>
      <c r="D17" s="42"/>
      <c r="E17" s="42"/>
      <c r="F17" s="42"/>
      <c r="G17" s="42"/>
      <c r="H17" s="42"/>
      <c r="I17" s="42"/>
      <c r="J17" s="18" t="str">
        <f t="shared" si="0"/>
        <v>#Aizpildiet visus laukus!</v>
      </c>
    </row>
    <row r="18" spans="2:10" x14ac:dyDescent="0.3">
      <c r="B18" s="41"/>
      <c r="C18" s="42"/>
      <c r="D18" s="42"/>
      <c r="E18" s="42"/>
      <c r="F18" s="42"/>
      <c r="G18" s="42"/>
      <c r="H18" s="42"/>
      <c r="I18" s="42"/>
      <c r="J18" s="18" t="str">
        <f t="shared" si="0"/>
        <v>#Aizpildiet visus laukus!</v>
      </c>
    </row>
    <row r="19" spans="2:10" x14ac:dyDescent="0.3">
      <c r="B19" s="43"/>
      <c r="C19" s="44"/>
      <c r="D19" s="44"/>
      <c r="E19" s="44"/>
      <c r="F19" s="44"/>
      <c r="G19" s="43"/>
      <c r="H19" s="43"/>
      <c r="I19" s="43"/>
      <c r="J19" s="45"/>
    </row>
    <row r="20" spans="2:10" x14ac:dyDescent="0.3">
      <c r="B20" s="43"/>
      <c r="C20" s="44"/>
      <c r="D20" s="44"/>
      <c r="E20" s="44"/>
      <c r="F20" s="44"/>
      <c r="G20" s="43"/>
      <c r="H20" s="43"/>
      <c r="I20" s="43"/>
      <c r="J20" s="45"/>
    </row>
    <row r="21" spans="2:10" x14ac:dyDescent="0.3">
      <c r="B21" s="122" t="s">
        <v>116</v>
      </c>
      <c r="C21" s="123"/>
      <c r="D21" s="123"/>
      <c r="E21" s="123"/>
      <c r="F21" s="123"/>
      <c r="G21" s="123"/>
      <c r="I21" s="43"/>
      <c r="J21" s="45"/>
    </row>
    <row r="22" spans="2:10" x14ac:dyDescent="0.3">
      <c r="I22" s="43"/>
      <c r="J22" s="45"/>
    </row>
    <row r="23" spans="2:10" ht="144.75" customHeight="1" x14ac:dyDescent="0.3">
      <c r="B23" s="124"/>
      <c r="C23" s="125"/>
      <c r="D23" s="125"/>
      <c r="E23" s="125"/>
      <c r="F23" s="125"/>
      <c r="G23" s="125"/>
      <c r="H23" s="126"/>
      <c r="I23" s="126"/>
      <c r="J23" s="46" t="str">
        <f>IF(B23="","#Aizpildiet lauku!","")</f>
        <v>#Aizpildiet lauku!</v>
      </c>
    </row>
    <row r="24" spans="2:10" x14ac:dyDescent="0.3">
      <c r="B24" s="43"/>
      <c r="C24" s="44"/>
      <c r="D24" s="44"/>
      <c r="E24" s="44"/>
      <c r="F24" s="44"/>
      <c r="G24" s="43"/>
      <c r="H24" s="43"/>
      <c r="I24" s="43"/>
      <c r="J24" s="45"/>
    </row>
    <row r="25" spans="2:10" x14ac:dyDescent="0.3">
      <c r="B25" s="43"/>
      <c r="C25" s="44"/>
      <c r="D25" s="44"/>
      <c r="E25" s="44"/>
      <c r="F25" s="44"/>
      <c r="G25" s="43"/>
      <c r="H25" s="43"/>
      <c r="I25" s="43"/>
      <c r="J25" s="45"/>
    </row>
    <row r="26" spans="2:10" x14ac:dyDescent="0.3">
      <c r="B26" s="43"/>
      <c r="C26" s="44"/>
      <c r="D26" s="44"/>
      <c r="E26" s="44"/>
      <c r="F26" s="44"/>
      <c r="G26" s="43"/>
      <c r="H26" s="43"/>
      <c r="I26" s="43"/>
      <c r="J26" s="45"/>
    </row>
    <row r="27" spans="2:10" x14ac:dyDescent="0.3">
      <c r="B27" s="43"/>
      <c r="C27" s="44"/>
      <c r="D27" s="44"/>
      <c r="E27" s="44"/>
      <c r="F27" s="44"/>
      <c r="G27" s="43"/>
      <c r="H27" s="43"/>
      <c r="I27" s="43"/>
      <c r="J27" s="45"/>
    </row>
    <row r="28" spans="2:10" x14ac:dyDescent="0.3">
      <c r="B28" s="43"/>
      <c r="C28" s="44"/>
      <c r="D28" s="44"/>
      <c r="E28" s="44"/>
      <c r="F28" s="44"/>
      <c r="G28" s="43"/>
      <c r="H28" s="43"/>
      <c r="I28" s="43"/>
      <c r="J28" s="45"/>
    </row>
    <row r="29" spans="2:10" x14ac:dyDescent="0.3">
      <c r="B29" s="43"/>
      <c r="C29" s="44"/>
      <c r="D29" s="44"/>
      <c r="E29" s="44"/>
      <c r="F29" s="44"/>
      <c r="G29" s="43"/>
      <c r="H29" s="43"/>
      <c r="I29" s="43"/>
      <c r="J29" s="45"/>
    </row>
    <row r="30" spans="2:10" x14ac:dyDescent="0.3">
      <c r="B30" s="43"/>
      <c r="C30" s="44"/>
      <c r="D30" s="44"/>
      <c r="E30" s="44"/>
      <c r="F30" s="44"/>
      <c r="G30" s="43"/>
      <c r="H30" s="43"/>
      <c r="I30" s="43"/>
      <c r="J30" s="45"/>
    </row>
    <row r="31" spans="2:10" x14ac:dyDescent="0.3">
      <c r="B31" s="43"/>
      <c r="C31" s="44"/>
      <c r="D31" s="44"/>
      <c r="E31" s="44"/>
      <c r="F31" s="44"/>
      <c r="G31" s="43"/>
      <c r="H31" s="43"/>
      <c r="I31" s="43"/>
      <c r="J31" s="45"/>
    </row>
    <row r="32" spans="2:10" x14ac:dyDescent="0.3">
      <c r="B32" s="43"/>
      <c r="C32" s="44"/>
      <c r="D32" s="44"/>
      <c r="E32" s="44"/>
      <c r="F32" s="44"/>
      <c r="G32" s="43"/>
      <c r="H32" s="43"/>
      <c r="I32" s="43"/>
      <c r="J32" s="45"/>
    </row>
    <row r="33" spans="2:9" x14ac:dyDescent="0.3">
      <c r="B33" s="43"/>
      <c r="C33" s="44"/>
      <c r="D33" s="44"/>
      <c r="E33" s="44"/>
      <c r="F33" s="44"/>
      <c r="G33" s="43"/>
      <c r="H33" s="43"/>
      <c r="I33" s="43"/>
    </row>
    <row r="34" spans="2:9" x14ac:dyDescent="0.3">
      <c r="B34" s="43"/>
      <c r="C34" s="44"/>
      <c r="D34" s="44"/>
      <c r="E34" s="44"/>
      <c r="F34" s="44"/>
      <c r="G34" s="43"/>
      <c r="H34" s="43"/>
      <c r="I34" s="43"/>
    </row>
    <row r="35" spans="2:9" x14ac:dyDescent="0.3">
      <c r="B35" s="43"/>
      <c r="C35" s="44"/>
      <c r="D35" s="44"/>
      <c r="E35" s="44"/>
      <c r="F35" s="44"/>
      <c r="G35" s="43"/>
      <c r="H35" s="43"/>
      <c r="I35" s="43"/>
    </row>
    <row r="36" spans="2:9" x14ac:dyDescent="0.3">
      <c r="B36" s="43"/>
      <c r="C36" s="44"/>
      <c r="D36" s="44"/>
      <c r="E36" s="44"/>
      <c r="F36" s="44"/>
      <c r="G36" s="43"/>
      <c r="H36" s="43"/>
      <c r="I36" s="43"/>
    </row>
    <row r="37" spans="2:9" x14ac:dyDescent="0.3">
      <c r="B37" s="43"/>
      <c r="C37" s="44"/>
      <c r="D37" s="44"/>
      <c r="E37" s="44"/>
      <c r="F37" s="44"/>
      <c r="G37" s="43"/>
      <c r="H37" s="43"/>
      <c r="I37" s="43"/>
    </row>
    <row r="38" spans="2:9" x14ac:dyDescent="0.3">
      <c r="B38" s="43"/>
      <c r="C38" s="44"/>
      <c r="D38" s="44"/>
      <c r="E38" s="44"/>
      <c r="F38" s="44"/>
      <c r="G38" s="43"/>
      <c r="H38" s="43"/>
      <c r="I38" s="43"/>
    </row>
    <row r="39" spans="2:9" x14ac:dyDescent="0.3">
      <c r="B39" s="43"/>
      <c r="C39" s="44"/>
      <c r="D39" s="44"/>
      <c r="E39" s="44"/>
      <c r="F39" s="44"/>
      <c r="G39" s="43"/>
      <c r="H39" s="43"/>
      <c r="I39" s="43"/>
    </row>
    <row r="40" spans="2:9" x14ac:dyDescent="0.3">
      <c r="B40" s="43"/>
      <c r="C40" s="44"/>
      <c r="D40" s="44"/>
      <c r="E40" s="44"/>
      <c r="F40" s="44"/>
      <c r="G40" s="43"/>
      <c r="H40" s="43"/>
      <c r="I40" s="43"/>
    </row>
    <row r="41" spans="2:9" x14ac:dyDescent="0.3">
      <c r="C41" s="44"/>
      <c r="D41" s="44"/>
      <c r="E41" s="44"/>
      <c r="F41" s="44"/>
      <c r="G41" s="43"/>
      <c r="H41" s="43"/>
      <c r="I41" s="43"/>
    </row>
    <row r="42" spans="2:9" x14ac:dyDescent="0.3">
      <c r="C42" s="44"/>
      <c r="D42" s="44"/>
      <c r="E42" s="44"/>
      <c r="F42" s="44"/>
      <c r="G42" s="43"/>
      <c r="H42" s="43"/>
      <c r="I42" s="43"/>
    </row>
    <row r="43" spans="2:9" x14ac:dyDescent="0.3">
      <c r="G43" s="43"/>
      <c r="H43" s="43"/>
      <c r="I43" s="43"/>
    </row>
    <row r="44" spans="2:9" x14ac:dyDescent="0.3">
      <c r="G44" s="43"/>
      <c r="H44" s="43"/>
      <c r="I44" s="43"/>
    </row>
    <row r="45" spans="2:9" x14ac:dyDescent="0.3">
      <c r="G45" s="43"/>
      <c r="H45" s="43"/>
      <c r="I45" s="43"/>
    </row>
    <row r="46" spans="2:9" x14ac:dyDescent="0.3">
      <c r="G46" s="43"/>
      <c r="H46" s="43"/>
      <c r="I46" s="43"/>
    </row>
    <row r="47" spans="2:9" x14ac:dyDescent="0.3">
      <c r="G47" s="43"/>
      <c r="H47" s="43"/>
      <c r="I47" s="43"/>
    </row>
  </sheetData>
  <mergeCells count="7">
    <mergeCell ref="B1:I1"/>
    <mergeCell ref="B21:G21"/>
    <mergeCell ref="B23:I23"/>
    <mergeCell ref="B3:B4"/>
    <mergeCell ref="C3:D3"/>
    <mergeCell ref="E3:F3"/>
    <mergeCell ref="G3:I3"/>
  </mergeCells>
  <pageMargins left="0.70866141732283472" right="0.70866141732283472" top="0.74803149606299213" bottom="0.74803149606299213" header="0.31496062992125984" footer="0.31496062992125984"/>
  <pageSetup paperSize="9" scale="53"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9"/>
  <sheetViews>
    <sheetView zoomScale="70" zoomScaleNormal="70" workbookViewId="0">
      <selection activeCell="F5" sqref="F5"/>
    </sheetView>
  </sheetViews>
  <sheetFormatPr defaultColWidth="9.08984375" defaultRowHeight="14" x14ac:dyDescent="0.3"/>
  <cols>
    <col min="1" max="1" width="4.6328125" style="13" customWidth="1"/>
    <col min="2" max="2" width="55" style="13" customWidth="1"/>
    <col min="3" max="3" width="22.6328125" style="13" customWidth="1"/>
    <col min="4" max="4" width="22.453125" style="13" customWidth="1"/>
    <col min="5" max="5" width="55.08984375" style="13" customWidth="1"/>
    <col min="6" max="6" width="23" style="13" customWidth="1"/>
    <col min="7" max="7" width="4.6328125" style="13" customWidth="1"/>
    <col min="8" max="8" width="6" style="13" customWidth="1"/>
    <col min="9" max="10" width="4.6328125" style="13" customWidth="1"/>
    <col min="11" max="11" width="4.08984375" style="12" customWidth="1"/>
    <col min="12" max="12" width="4.453125" style="12" customWidth="1"/>
    <col min="13" max="17" width="9.08984375" style="14"/>
    <col min="18" max="16384" width="9.08984375" style="13"/>
  </cols>
  <sheetData>
    <row r="1" spans="1:17" s="27" customFormat="1" ht="15" x14ac:dyDescent="0.3">
      <c r="A1" s="48"/>
      <c r="B1" s="132" t="s">
        <v>200</v>
      </c>
      <c r="C1" s="133"/>
      <c r="D1" s="133"/>
      <c r="E1" s="133"/>
      <c r="F1" s="133"/>
      <c r="G1" s="47"/>
      <c r="H1" s="47"/>
      <c r="I1" s="48"/>
      <c r="K1" s="48"/>
      <c r="L1" s="49"/>
      <c r="M1" s="28"/>
      <c r="N1" s="28"/>
      <c r="O1" s="28"/>
      <c r="P1" s="28"/>
      <c r="Q1" s="28"/>
    </row>
    <row r="3" spans="1:17" x14ac:dyDescent="0.3">
      <c r="B3" s="136" t="s">
        <v>117</v>
      </c>
      <c r="C3" s="134" t="s">
        <v>118</v>
      </c>
      <c r="D3" s="134"/>
      <c r="E3" s="136" t="s">
        <v>119</v>
      </c>
      <c r="F3" s="134" t="s">
        <v>201</v>
      </c>
    </row>
    <row r="4" spans="1:17" ht="47" customHeight="1" x14ac:dyDescent="0.3">
      <c r="B4" s="137"/>
      <c r="C4" s="50" t="s">
        <v>202</v>
      </c>
      <c r="D4" s="50" t="s">
        <v>203</v>
      </c>
      <c r="E4" s="137"/>
      <c r="F4" s="135"/>
    </row>
    <row r="5" spans="1:17" x14ac:dyDescent="0.3">
      <c r="B5" s="51"/>
      <c r="C5" s="51"/>
      <c r="D5" s="51"/>
      <c r="E5" s="51"/>
      <c r="F5" s="51"/>
      <c r="G5" s="18" t="str">
        <f t="shared" ref="G5:G11" si="0">IF(OR(B5="",C5="",D5="", E5="",F5=""),"#Aizpildiet visus laukus!","")</f>
        <v>#Aizpildiet visus laukus!</v>
      </c>
    </row>
    <row r="6" spans="1:17" x14ac:dyDescent="0.3">
      <c r="B6" s="51"/>
      <c r="C6" s="51"/>
      <c r="D6" s="51"/>
      <c r="E6" s="51"/>
      <c r="F6" s="51"/>
      <c r="G6" s="18" t="str">
        <f t="shared" si="0"/>
        <v>#Aizpildiet visus laukus!</v>
      </c>
    </row>
    <row r="7" spans="1:17" x14ac:dyDescent="0.3">
      <c r="B7" s="51"/>
      <c r="C7" s="51"/>
      <c r="D7" s="51"/>
      <c r="E7" s="51"/>
      <c r="F7" s="51"/>
      <c r="G7" s="18" t="str">
        <f t="shared" si="0"/>
        <v>#Aizpildiet visus laukus!</v>
      </c>
    </row>
    <row r="8" spans="1:17" x14ac:dyDescent="0.3">
      <c r="B8" s="51"/>
      <c r="C8" s="51"/>
      <c r="D8" s="51"/>
      <c r="E8" s="51"/>
      <c r="F8" s="51"/>
      <c r="G8" s="18" t="str">
        <f t="shared" si="0"/>
        <v>#Aizpildiet visus laukus!</v>
      </c>
    </row>
    <row r="9" spans="1:17" x14ac:dyDescent="0.3">
      <c r="B9" s="51"/>
      <c r="C9" s="51"/>
      <c r="D9" s="51"/>
      <c r="E9" s="51"/>
      <c r="F9" s="51"/>
      <c r="G9" s="18" t="str">
        <f t="shared" si="0"/>
        <v>#Aizpildiet visus laukus!</v>
      </c>
    </row>
    <row r="10" spans="1:17" x14ac:dyDescent="0.3">
      <c r="B10" s="51"/>
      <c r="C10" s="51"/>
      <c r="D10" s="51"/>
      <c r="E10" s="51"/>
      <c r="F10" s="51"/>
      <c r="G10" s="18" t="str">
        <f t="shared" si="0"/>
        <v>#Aizpildiet visus laukus!</v>
      </c>
    </row>
    <row r="11" spans="1:17" x14ac:dyDescent="0.3">
      <c r="B11" s="51"/>
      <c r="C11" s="51"/>
      <c r="D11" s="51"/>
      <c r="E11" s="51"/>
      <c r="F11" s="51"/>
      <c r="G11" s="18" t="str">
        <f t="shared" si="0"/>
        <v>#Aizpildiet visus laukus!</v>
      </c>
    </row>
    <row r="14" spans="1:17" x14ac:dyDescent="0.3">
      <c r="B14" s="138" t="s">
        <v>120</v>
      </c>
      <c r="C14" s="123"/>
      <c r="D14" s="123"/>
      <c r="E14" s="123"/>
      <c r="F14" s="123"/>
    </row>
    <row r="16" spans="1:17" x14ac:dyDescent="0.3">
      <c r="C16" s="43" t="s">
        <v>36</v>
      </c>
      <c r="D16" s="52"/>
    </row>
    <row r="17" spans="2:7" x14ac:dyDescent="0.3">
      <c r="C17" s="43" t="s">
        <v>37</v>
      </c>
      <c r="D17" s="52"/>
    </row>
    <row r="20" spans="2:7" x14ac:dyDescent="0.3">
      <c r="B20" s="13" t="s">
        <v>121</v>
      </c>
    </row>
    <row r="22" spans="2:7" ht="42" x14ac:dyDescent="0.3">
      <c r="B22" s="53" t="s">
        <v>122</v>
      </c>
      <c r="C22" s="139" t="s">
        <v>204</v>
      </c>
      <c r="D22" s="140"/>
      <c r="E22" s="53" t="s">
        <v>119</v>
      </c>
      <c r="F22" s="54" t="s">
        <v>205</v>
      </c>
    </row>
    <row r="23" spans="2:7" x14ac:dyDescent="0.3">
      <c r="B23" s="51"/>
      <c r="C23" s="130"/>
      <c r="D23" s="131"/>
      <c r="E23" s="51"/>
      <c r="F23" s="51"/>
      <c r="G23" s="45" t="str">
        <f t="shared" ref="G23:G29" si="1">IF(OR(B23="",C23="", E23="",F23=""),"#Aizpildiet visus laukus!","")</f>
        <v>#Aizpildiet visus laukus!</v>
      </c>
    </row>
    <row r="24" spans="2:7" x14ac:dyDescent="0.3">
      <c r="B24" s="51"/>
      <c r="C24" s="130"/>
      <c r="D24" s="131"/>
      <c r="E24" s="51"/>
      <c r="F24" s="51"/>
      <c r="G24" s="45" t="str">
        <f t="shared" si="1"/>
        <v>#Aizpildiet visus laukus!</v>
      </c>
    </row>
    <row r="25" spans="2:7" x14ac:dyDescent="0.3">
      <c r="B25" s="51"/>
      <c r="C25" s="130"/>
      <c r="D25" s="131"/>
      <c r="E25" s="51"/>
      <c r="F25" s="51"/>
      <c r="G25" s="45" t="str">
        <f t="shared" si="1"/>
        <v>#Aizpildiet visus laukus!</v>
      </c>
    </row>
    <row r="26" spans="2:7" x14ac:dyDescent="0.3">
      <c r="B26" s="51"/>
      <c r="C26" s="130"/>
      <c r="D26" s="131"/>
      <c r="E26" s="51"/>
      <c r="F26" s="51"/>
      <c r="G26" s="45" t="str">
        <f t="shared" si="1"/>
        <v>#Aizpildiet visus laukus!</v>
      </c>
    </row>
    <row r="27" spans="2:7" x14ac:dyDescent="0.3">
      <c r="B27" s="51"/>
      <c r="C27" s="130"/>
      <c r="D27" s="131"/>
      <c r="E27" s="51"/>
      <c r="F27" s="51"/>
      <c r="G27" s="45" t="str">
        <f t="shared" si="1"/>
        <v>#Aizpildiet visus laukus!</v>
      </c>
    </row>
    <row r="28" spans="2:7" x14ac:dyDescent="0.3">
      <c r="B28" s="51"/>
      <c r="C28" s="130"/>
      <c r="D28" s="131"/>
      <c r="E28" s="51"/>
      <c r="F28" s="51"/>
      <c r="G28" s="45" t="str">
        <f t="shared" si="1"/>
        <v>#Aizpildiet visus laukus!</v>
      </c>
    </row>
    <row r="29" spans="2:7" x14ac:dyDescent="0.3">
      <c r="B29" s="51"/>
      <c r="C29" s="130"/>
      <c r="D29" s="131"/>
      <c r="E29" s="51"/>
      <c r="F29" s="51"/>
      <c r="G29" s="45" t="str">
        <f t="shared" si="1"/>
        <v>#Aizpildiet visus laukus!</v>
      </c>
    </row>
  </sheetData>
  <mergeCells count="14">
    <mergeCell ref="C27:D27"/>
    <mergeCell ref="C28:D28"/>
    <mergeCell ref="C29:D29"/>
    <mergeCell ref="C26:D26"/>
    <mergeCell ref="B1:F1"/>
    <mergeCell ref="C3:D3"/>
    <mergeCell ref="F3:F4"/>
    <mergeCell ref="C23:D23"/>
    <mergeCell ref="C24:D24"/>
    <mergeCell ref="C25:D25"/>
    <mergeCell ref="B3:B4"/>
    <mergeCell ref="E3:E4"/>
    <mergeCell ref="B14:F14"/>
    <mergeCell ref="C22:D22"/>
  </mergeCells>
  <dataValidations count="2">
    <dataValidation type="list" allowBlank="1" showInputMessage="1" showErrorMessage="1" sqref="C23:D29 C5:D11" xr:uid="{00000000-0002-0000-0200-000000000000}">
      <formula1>"Zema, Vidēja, Augsta"</formula1>
    </dataValidation>
    <dataValidation type="list" allowBlank="1" showInputMessage="1" showErrorMessage="1" sqref="F5:F11 F23:F29" xr:uid="{00000000-0002-0000-0200-000001000000}">
      <formula1>"Jā, Nē"</formula1>
    </dataValidation>
  </dataValidations>
  <pageMargins left="0.7" right="0.7" top="0.75" bottom="0.75" header="0.3" footer="0.3"/>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6"/>
  <sheetViews>
    <sheetView zoomScale="85" zoomScaleNormal="85" workbookViewId="0">
      <selection activeCell="B17" sqref="B17"/>
    </sheetView>
  </sheetViews>
  <sheetFormatPr defaultColWidth="9.08984375" defaultRowHeight="14" x14ac:dyDescent="0.3"/>
  <cols>
    <col min="1" max="1" width="4.6328125" style="13" customWidth="1"/>
    <col min="2" max="2" width="26.36328125" style="13" customWidth="1"/>
    <col min="3" max="3" width="11.08984375" style="13" customWidth="1"/>
    <col min="4" max="4" width="64" style="13" customWidth="1"/>
    <col min="5" max="5" width="62.6328125" style="13" customWidth="1"/>
    <col min="6" max="10" width="4.6328125" style="13" customWidth="1"/>
    <col min="11" max="15" width="9.08984375" style="14"/>
    <col min="16" max="16384" width="9.08984375" style="13"/>
  </cols>
  <sheetData>
    <row r="1" spans="1:9" ht="15" x14ac:dyDescent="0.3">
      <c r="A1" s="12"/>
      <c r="B1" s="141" t="s">
        <v>38</v>
      </c>
      <c r="C1" s="141"/>
      <c r="D1" s="133"/>
      <c r="E1" s="133"/>
      <c r="F1" s="12"/>
      <c r="G1" s="12"/>
      <c r="H1" s="12"/>
      <c r="I1" s="12"/>
    </row>
    <row r="3" spans="1:9" x14ac:dyDescent="0.3">
      <c r="B3" s="122" t="s">
        <v>39</v>
      </c>
      <c r="C3" s="122"/>
      <c r="D3" s="117"/>
      <c r="E3" s="117"/>
    </row>
    <row r="5" spans="1:9" x14ac:dyDescent="0.3">
      <c r="B5" s="43" t="s">
        <v>36</v>
      </c>
      <c r="C5" s="55"/>
    </row>
    <row r="6" spans="1:9" x14ac:dyDescent="0.3">
      <c r="B6" s="43" t="s">
        <v>37</v>
      </c>
      <c r="C6" s="55"/>
    </row>
    <row r="8" spans="1:9" ht="21.65" customHeight="1" x14ac:dyDescent="0.3">
      <c r="B8" s="64" t="s">
        <v>40</v>
      </c>
    </row>
    <row r="9" spans="1:9" ht="28" x14ac:dyDescent="0.3">
      <c r="B9" s="142" t="s">
        <v>41</v>
      </c>
      <c r="C9" s="129"/>
      <c r="D9" s="16" t="s">
        <v>42</v>
      </c>
      <c r="E9" s="16" t="s">
        <v>43</v>
      </c>
    </row>
    <row r="10" spans="1:9" x14ac:dyDescent="0.3">
      <c r="B10" s="130"/>
      <c r="C10" s="131"/>
      <c r="D10" s="51"/>
      <c r="E10" s="51"/>
      <c r="F10" s="18" t="str">
        <f>IF(OR(B10="", D10="",E10=""),"#Aizpildiet visus laukus!","")</f>
        <v>#Aizpildiet visus laukus!</v>
      </c>
    </row>
    <row r="11" spans="1:9" x14ac:dyDescent="0.3">
      <c r="B11" s="130"/>
      <c r="C11" s="131"/>
      <c r="D11" s="51"/>
      <c r="E11" s="51"/>
      <c r="F11" s="18" t="str">
        <f t="shared" ref="F11:F16" si="0">IF(OR(B11="", D11="",E11=""),"#Aizpildiet visus laukus!","")</f>
        <v>#Aizpildiet visus laukus!</v>
      </c>
    </row>
    <row r="12" spans="1:9" x14ac:dyDescent="0.3">
      <c r="B12" s="130"/>
      <c r="C12" s="131"/>
      <c r="D12" s="51"/>
      <c r="E12" s="51"/>
      <c r="F12" s="18" t="str">
        <f t="shared" si="0"/>
        <v>#Aizpildiet visus laukus!</v>
      </c>
    </row>
    <row r="13" spans="1:9" x14ac:dyDescent="0.3">
      <c r="B13" s="130"/>
      <c r="C13" s="131"/>
      <c r="D13" s="51"/>
      <c r="E13" s="51"/>
      <c r="F13" s="18" t="str">
        <f t="shared" si="0"/>
        <v>#Aizpildiet visus laukus!</v>
      </c>
    </row>
    <row r="14" spans="1:9" x14ac:dyDescent="0.3">
      <c r="B14" s="130"/>
      <c r="C14" s="131"/>
      <c r="D14" s="51"/>
      <c r="E14" s="51"/>
      <c r="F14" s="18" t="str">
        <f t="shared" si="0"/>
        <v>#Aizpildiet visus laukus!</v>
      </c>
    </row>
    <row r="15" spans="1:9" x14ac:dyDescent="0.3">
      <c r="B15" s="130"/>
      <c r="C15" s="131"/>
      <c r="D15" s="51"/>
      <c r="E15" s="51"/>
      <c r="F15" s="18" t="str">
        <f t="shared" si="0"/>
        <v>#Aizpildiet visus laukus!</v>
      </c>
    </row>
    <row r="16" spans="1:9" x14ac:dyDescent="0.3">
      <c r="B16" s="130"/>
      <c r="C16" s="131"/>
      <c r="D16" s="51"/>
      <c r="E16" s="51"/>
      <c r="F16" s="18" t="str">
        <f t="shared" si="0"/>
        <v>#Aizpildiet visus laukus!</v>
      </c>
    </row>
  </sheetData>
  <mergeCells count="10">
    <mergeCell ref="B13:C13"/>
    <mergeCell ref="B14:C14"/>
    <mergeCell ref="B15:C15"/>
    <mergeCell ref="B16:C16"/>
    <mergeCell ref="B1:E1"/>
    <mergeCell ref="B3:E3"/>
    <mergeCell ref="B9:C9"/>
    <mergeCell ref="B10:C10"/>
    <mergeCell ref="B11:C11"/>
    <mergeCell ref="B12:C12"/>
  </mergeCells>
  <pageMargins left="0.7" right="0.7" top="0.75" bottom="0.75" header="0.3" footer="0.3"/>
  <pageSetup paperSize="9" scale="75"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2"/>
  <sheetViews>
    <sheetView zoomScale="70" zoomScaleNormal="70" workbookViewId="0">
      <selection activeCell="G6" sqref="G6"/>
    </sheetView>
  </sheetViews>
  <sheetFormatPr defaultColWidth="9.08984375" defaultRowHeight="14" x14ac:dyDescent="0.3"/>
  <cols>
    <col min="1" max="1" width="4.6328125" style="13" customWidth="1"/>
    <col min="2" max="2" width="29.08984375" style="13" customWidth="1"/>
    <col min="3" max="3" width="12" style="13" customWidth="1"/>
    <col min="4" max="4" width="18.36328125" style="13" customWidth="1"/>
    <col min="5" max="5" width="25.90625" style="13" customWidth="1"/>
    <col min="6" max="6" width="23.453125" style="13" customWidth="1"/>
    <col min="7" max="7" width="32.36328125" style="13" customWidth="1"/>
    <col min="8" max="8" width="11.90625" style="13" customWidth="1"/>
    <col min="9" max="9" width="20" style="13" customWidth="1"/>
    <col min="10" max="10" width="25.54296875" style="13" customWidth="1"/>
    <col min="11" max="11" width="25.08984375" style="13" customWidth="1"/>
    <col min="12" max="16" width="4.6328125" style="13" customWidth="1"/>
    <col min="17" max="21" width="9.08984375" style="14"/>
    <col min="22" max="16384" width="9.08984375" style="13"/>
  </cols>
  <sheetData>
    <row r="1" spans="1:15" ht="15" x14ac:dyDescent="0.3">
      <c r="A1" s="12"/>
      <c r="B1" s="141" t="s">
        <v>123</v>
      </c>
      <c r="C1" s="141"/>
      <c r="D1" s="141"/>
      <c r="E1" s="141"/>
      <c r="F1" s="141"/>
      <c r="G1" s="133"/>
      <c r="H1" s="133"/>
      <c r="I1" s="133"/>
      <c r="J1" s="133"/>
      <c r="K1" s="133"/>
      <c r="L1" s="12"/>
      <c r="M1" s="12"/>
      <c r="N1" s="12"/>
      <c r="O1" s="12"/>
    </row>
    <row r="4" spans="1:15" x14ac:dyDescent="0.3">
      <c r="B4" s="142" t="s">
        <v>124</v>
      </c>
      <c r="C4" s="143"/>
      <c r="D4" s="143"/>
      <c r="E4" s="143"/>
      <c r="F4" s="129"/>
      <c r="G4" s="142" t="s">
        <v>125</v>
      </c>
      <c r="H4" s="144"/>
      <c r="I4" s="144"/>
      <c r="J4" s="144"/>
      <c r="K4" s="129"/>
    </row>
    <row r="5" spans="1:15" ht="42" x14ac:dyDescent="0.3">
      <c r="B5" s="15" t="s">
        <v>126</v>
      </c>
      <c r="C5" s="15" t="s">
        <v>44</v>
      </c>
      <c r="D5" s="15" t="s">
        <v>127</v>
      </c>
      <c r="E5" s="15" t="s">
        <v>128</v>
      </c>
      <c r="F5" s="15" t="s">
        <v>129</v>
      </c>
      <c r="G5" s="15" t="s">
        <v>247</v>
      </c>
      <c r="H5" s="15" t="s">
        <v>44</v>
      </c>
      <c r="I5" s="15" t="s">
        <v>127</v>
      </c>
      <c r="J5" s="15" t="s">
        <v>130</v>
      </c>
      <c r="K5" s="15" t="s">
        <v>129</v>
      </c>
    </row>
    <row r="6" spans="1:15" x14ac:dyDescent="0.3">
      <c r="B6" s="56"/>
      <c r="C6" s="56"/>
      <c r="D6" s="56"/>
      <c r="E6" s="56"/>
      <c r="F6" s="56"/>
      <c r="G6" s="51"/>
      <c r="H6" s="51"/>
      <c r="I6" s="51"/>
      <c r="J6" s="51"/>
      <c r="K6" s="51"/>
      <c r="L6" s="18" t="str">
        <f>IF(OR(B6="",C6="",D6="",E6="",F6="",G6="",H6="",I6="", J6="",K6=""),"#Aizpildiet visus laukus!","")</f>
        <v>#Aizpildiet visus laukus!</v>
      </c>
    </row>
    <row r="7" spans="1:15" x14ac:dyDescent="0.3">
      <c r="B7" s="56"/>
      <c r="C7" s="56"/>
      <c r="D7" s="56"/>
      <c r="E7" s="56"/>
      <c r="F7" s="56"/>
      <c r="G7" s="51"/>
      <c r="H7" s="51"/>
      <c r="I7" s="51"/>
      <c r="J7" s="51"/>
      <c r="K7" s="51"/>
      <c r="L7" s="18" t="str">
        <f t="shared" ref="L7:L12" si="0">IF(OR(B7="",C7="",D7="",E7="",F7="",G7="",H7="",I7="", J7="",K7=""),"#Aizpildiet visus laukus!","")</f>
        <v>#Aizpildiet visus laukus!</v>
      </c>
    </row>
    <row r="8" spans="1:15" x14ac:dyDescent="0.3">
      <c r="B8" s="56"/>
      <c r="C8" s="56"/>
      <c r="D8" s="56"/>
      <c r="E8" s="56"/>
      <c r="F8" s="56"/>
      <c r="G8" s="51"/>
      <c r="H8" s="51"/>
      <c r="I8" s="51"/>
      <c r="J8" s="51"/>
      <c r="K8" s="51"/>
      <c r="L8" s="18" t="str">
        <f t="shared" si="0"/>
        <v>#Aizpildiet visus laukus!</v>
      </c>
    </row>
    <row r="9" spans="1:15" x14ac:dyDescent="0.3">
      <c r="B9" s="56"/>
      <c r="C9" s="56"/>
      <c r="D9" s="56"/>
      <c r="E9" s="56"/>
      <c r="F9" s="56"/>
      <c r="G9" s="51"/>
      <c r="H9" s="51"/>
      <c r="I9" s="51"/>
      <c r="J9" s="51"/>
      <c r="K9" s="51"/>
      <c r="L9" s="18" t="str">
        <f t="shared" si="0"/>
        <v>#Aizpildiet visus laukus!</v>
      </c>
    </row>
    <row r="10" spans="1:15" x14ac:dyDescent="0.3">
      <c r="B10" s="56"/>
      <c r="C10" s="56"/>
      <c r="D10" s="56"/>
      <c r="E10" s="56"/>
      <c r="F10" s="56"/>
      <c r="G10" s="51"/>
      <c r="H10" s="51"/>
      <c r="I10" s="51"/>
      <c r="J10" s="51"/>
      <c r="K10" s="51"/>
      <c r="L10" s="18" t="str">
        <f t="shared" si="0"/>
        <v>#Aizpildiet visus laukus!</v>
      </c>
    </row>
    <row r="11" spans="1:15" x14ac:dyDescent="0.3">
      <c r="B11" s="56"/>
      <c r="C11" s="56"/>
      <c r="D11" s="56"/>
      <c r="E11" s="56"/>
      <c r="F11" s="56"/>
      <c r="G11" s="51"/>
      <c r="H11" s="51"/>
      <c r="I11" s="51"/>
      <c r="J11" s="51"/>
      <c r="K11" s="51"/>
      <c r="L11" s="18" t="str">
        <f t="shared" si="0"/>
        <v>#Aizpildiet visus laukus!</v>
      </c>
    </row>
    <row r="12" spans="1:15" x14ac:dyDescent="0.3">
      <c r="B12" s="56"/>
      <c r="C12" s="56"/>
      <c r="D12" s="56"/>
      <c r="E12" s="56"/>
      <c r="F12" s="56"/>
      <c r="G12" s="51"/>
      <c r="H12" s="51"/>
      <c r="I12" s="51"/>
      <c r="J12" s="51"/>
      <c r="K12" s="51"/>
      <c r="L12" s="18" t="str">
        <f t="shared" si="0"/>
        <v>#Aizpildiet visus laukus!</v>
      </c>
    </row>
  </sheetData>
  <mergeCells count="3">
    <mergeCell ref="B1:K1"/>
    <mergeCell ref="B4:F4"/>
    <mergeCell ref="G4:K4"/>
  </mergeCells>
  <pageMargins left="0.7" right="0.7" top="0.75" bottom="0.75" header="0.3" footer="0.3"/>
  <pageSetup paperSize="9" scale="74"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
  <sheetViews>
    <sheetView zoomScale="85" zoomScaleNormal="85" workbookViewId="0">
      <selection activeCell="G22" sqref="G22"/>
    </sheetView>
  </sheetViews>
  <sheetFormatPr defaultColWidth="9.08984375" defaultRowHeight="14" x14ac:dyDescent="0.3"/>
  <cols>
    <col min="1" max="1" width="4.6328125" style="13" customWidth="1"/>
    <col min="2" max="2" width="6.36328125" style="13" customWidth="1"/>
    <col min="3" max="3" width="44.6328125" style="13" customWidth="1"/>
    <col min="4" max="4" width="26.54296875" style="13" customWidth="1"/>
    <col min="5" max="5" width="20.90625" style="13" customWidth="1"/>
    <col min="6" max="6" width="23.453125" style="13" customWidth="1"/>
    <col min="7" max="7" width="23.08984375" style="13" customWidth="1"/>
    <col min="8" max="11" width="4.6328125" style="13" customWidth="1"/>
    <col min="12" max="16" width="9.08984375" style="14"/>
    <col min="17" max="16384" width="9.08984375" style="13"/>
  </cols>
  <sheetData>
    <row r="1" spans="1:10" ht="23.25" customHeight="1" x14ac:dyDescent="0.3">
      <c r="A1" s="12"/>
      <c r="B1" s="141" t="s">
        <v>163</v>
      </c>
      <c r="C1" s="141"/>
      <c r="D1" s="133"/>
      <c r="E1" s="133"/>
      <c r="F1" s="133"/>
      <c r="G1" s="133"/>
      <c r="H1" s="12"/>
      <c r="I1" s="12"/>
      <c r="J1" s="12"/>
    </row>
    <row r="3" spans="1:10" ht="47.4" customHeight="1" x14ac:dyDescent="0.3">
      <c r="B3" s="148" t="s">
        <v>206</v>
      </c>
      <c r="C3" s="149"/>
      <c r="D3" s="149"/>
      <c r="E3" s="149"/>
      <c r="F3" s="149"/>
      <c r="G3" s="149"/>
    </row>
    <row r="5" spans="1:10" ht="228" customHeight="1" x14ac:dyDescent="0.3">
      <c r="B5" s="145"/>
      <c r="C5" s="146"/>
      <c r="D5" s="146"/>
      <c r="E5" s="146"/>
      <c r="F5" s="146"/>
      <c r="G5" s="147"/>
      <c r="H5" s="46" t="str">
        <f>IF(B5="","#Aizpildiet lauku!","")</f>
        <v>#Aizpildiet lauku!</v>
      </c>
    </row>
  </sheetData>
  <mergeCells count="3">
    <mergeCell ref="B5:G5"/>
    <mergeCell ref="B1:G1"/>
    <mergeCell ref="B3:G3"/>
  </mergeCells>
  <pageMargins left="0.7" right="0.7" top="0.75" bottom="0.75" header="0.3" footer="0.3"/>
  <pageSetup paperSize="9" scale="74"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9"/>
  <sheetViews>
    <sheetView zoomScale="70" zoomScaleNormal="70" workbookViewId="0">
      <selection activeCell="B1" sqref="B1:M1"/>
    </sheetView>
  </sheetViews>
  <sheetFormatPr defaultColWidth="9.08984375" defaultRowHeight="14" x14ac:dyDescent="0.3"/>
  <cols>
    <col min="1" max="1" width="4.6328125" style="13" customWidth="1"/>
    <col min="2" max="2" width="6.36328125" style="13" customWidth="1"/>
    <col min="3" max="3" width="28.90625" style="13" customWidth="1"/>
    <col min="4" max="4" width="18.453125" style="13" customWidth="1"/>
    <col min="5" max="5" width="21.36328125" style="13" customWidth="1"/>
    <col min="6" max="6" width="23.453125" style="13" customWidth="1"/>
    <col min="7" max="7" width="16" style="13" customWidth="1"/>
    <col min="8" max="8" width="16.08984375" style="13" customWidth="1"/>
    <col min="9" max="10" width="21.6328125" style="13" customWidth="1"/>
    <col min="11" max="11" width="23.453125" style="13" customWidth="1"/>
    <col min="12" max="12" width="17.36328125" style="13" customWidth="1"/>
    <col min="13" max="13" width="31.6328125" style="13" customWidth="1"/>
    <col min="14" max="18" width="4.6328125" style="13" customWidth="1"/>
    <col min="19" max="23" width="9.08984375" style="14"/>
    <col min="24" max="16384" width="9.08984375" style="13"/>
  </cols>
  <sheetData>
    <row r="1" spans="1:17" ht="23.25" customHeight="1" x14ac:dyDescent="0.3">
      <c r="A1" s="12"/>
      <c r="B1" s="141" t="s">
        <v>248</v>
      </c>
      <c r="C1" s="141"/>
      <c r="D1" s="133"/>
      <c r="E1" s="133"/>
      <c r="F1" s="133"/>
      <c r="G1" s="133"/>
      <c r="H1" s="133"/>
      <c r="I1" s="133"/>
      <c r="J1" s="133"/>
      <c r="K1" s="133"/>
      <c r="L1" s="133"/>
      <c r="M1" s="133"/>
      <c r="N1" s="12"/>
      <c r="O1" s="12"/>
      <c r="P1" s="12"/>
      <c r="Q1" s="12"/>
    </row>
    <row r="4" spans="1:17" ht="42" customHeight="1" x14ac:dyDescent="0.3">
      <c r="B4" s="150" t="s">
        <v>25</v>
      </c>
      <c r="C4" s="150" t="s">
        <v>46</v>
      </c>
      <c r="D4" s="150" t="s">
        <v>232</v>
      </c>
      <c r="E4" s="150" t="s">
        <v>164</v>
      </c>
      <c r="F4" s="150" t="s">
        <v>47</v>
      </c>
      <c r="G4" s="142" t="s">
        <v>48</v>
      </c>
      <c r="H4" s="129"/>
      <c r="I4" s="150" t="s">
        <v>51</v>
      </c>
      <c r="J4" s="150" t="s">
        <v>52</v>
      </c>
      <c r="K4" s="150" t="s">
        <v>53</v>
      </c>
      <c r="L4" s="150" t="s">
        <v>54</v>
      </c>
      <c r="M4" s="150" t="s">
        <v>131</v>
      </c>
    </row>
    <row r="5" spans="1:17" ht="49.5" customHeight="1" x14ac:dyDescent="0.3">
      <c r="B5" s="151"/>
      <c r="C5" s="151"/>
      <c r="D5" s="151"/>
      <c r="E5" s="151"/>
      <c r="F5" s="151"/>
      <c r="G5" s="16" t="s">
        <v>49</v>
      </c>
      <c r="H5" s="16" t="s">
        <v>50</v>
      </c>
      <c r="I5" s="151"/>
      <c r="J5" s="151"/>
      <c r="K5" s="151"/>
      <c r="L5" s="151"/>
      <c r="M5" s="151"/>
    </row>
    <row r="6" spans="1:17" x14ac:dyDescent="0.3">
      <c r="B6" s="15">
        <v>1</v>
      </c>
      <c r="C6" s="15">
        <v>2</v>
      </c>
      <c r="D6" s="16">
        <v>3</v>
      </c>
      <c r="E6" s="16">
        <v>4</v>
      </c>
      <c r="F6" s="16">
        <v>5</v>
      </c>
      <c r="G6" s="16">
        <v>6</v>
      </c>
      <c r="H6" s="16">
        <v>7</v>
      </c>
      <c r="I6" s="16">
        <v>8</v>
      </c>
      <c r="J6" s="16">
        <v>9</v>
      </c>
      <c r="K6" s="16">
        <v>10</v>
      </c>
      <c r="L6" s="16">
        <v>11</v>
      </c>
      <c r="M6" s="16">
        <v>12</v>
      </c>
    </row>
    <row r="7" spans="1:17" x14ac:dyDescent="0.3">
      <c r="B7" s="56"/>
      <c r="C7" s="56"/>
      <c r="D7" s="57"/>
      <c r="E7" s="57"/>
      <c r="F7" s="51"/>
      <c r="G7" s="57"/>
      <c r="H7" s="57"/>
      <c r="I7" s="58"/>
      <c r="J7" s="58"/>
      <c r="K7" s="51"/>
      <c r="L7" s="51"/>
      <c r="M7" s="51"/>
      <c r="N7" s="18" t="str">
        <f>IF(OR(B7="",C7="",D7="",E7="",F7="",G7="",H7="",I7="",J7="",K7="",L7="",M7=""),"#Aizpildiet visus laukus!","")</f>
        <v>#Aizpildiet visus laukus!</v>
      </c>
    </row>
    <row r="8" spans="1:17" x14ac:dyDescent="0.3">
      <c r="B8" s="56"/>
      <c r="C8" s="56"/>
      <c r="D8" s="57"/>
      <c r="E8" s="57"/>
      <c r="F8" s="51"/>
      <c r="G8" s="57"/>
      <c r="H8" s="57"/>
      <c r="I8" s="58"/>
      <c r="J8" s="58"/>
      <c r="K8" s="51"/>
      <c r="L8" s="51"/>
      <c r="M8" s="51"/>
      <c r="N8" s="18" t="str">
        <f t="shared" ref="N8:N16" si="0">IF(OR(B8="",C8="",D8="",E8="",F8="",G8="",H8="",I8="",J8="",K8="",L8="",M8=""),"#Aizpildiet visus laukus!","")</f>
        <v>#Aizpildiet visus laukus!</v>
      </c>
    </row>
    <row r="9" spans="1:17" x14ac:dyDescent="0.3">
      <c r="B9" s="56"/>
      <c r="C9" s="56"/>
      <c r="D9" s="57"/>
      <c r="E9" s="57"/>
      <c r="F9" s="51"/>
      <c r="G9" s="57"/>
      <c r="H9" s="57"/>
      <c r="I9" s="58"/>
      <c r="J9" s="58"/>
      <c r="K9" s="51"/>
      <c r="L9" s="51"/>
      <c r="M9" s="51"/>
      <c r="N9" s="18" t="str">
        <f t="shared" si="0"/>
        <v>#Aizpildiet visus laukus!</v>
      </c>
    </row>
    <row r="10" spans="1:17" x14ac:dyDescent="0.3">
      <c r="B10" s="56"/>
      <c r="C10" s="56"/>
      <c r="D10" s="57"/>
      <c r="E10" s="57"/>
      <c r="F10" s="51"/>
      <c r="G10" s="57"/>
      <c r="H10" s="57"/>
      <c r="I10" s="58"/>
      <c r="J10" s="58"/>
      <c r="K10" s="51"/>
      <c r="L10" s="51"/>
      <c r="M10" s="51"/>
      <c r="N10" s="18" t="str">
        <f t="shared" si="0"/>
        <v>#Aizpildiet visus laukus!</v>
      </c>
    </row>
    <row r="11" spans="1:17" x14ac:dyDescent="0.3">
      <c r="B11" s="56"/>
      <c r="C11" s="56"/>
      <c r="D11" s="57"/>
      <c r="E11" s="57"/>
      <c r="F11" s="51"/>
      <c r="G11" s="57"/>
      <c r="H11" s="57"/>
      <c r="I11" s="58"/>
      <c r="J11" s="58"/>
      <c r="K11" s="51"/>
      <c r="L11" s="51"/>
      <c r="M11" s="51"/>
      <c r="N11" s="18" t="str">
        <f t="shared" si="0"/>
        <v>#Aizpildiet visus laukus!</v>
      </c>
    </row>
    <row r="12" spans="1:17" x14ac:dyDescent="0.3">
      <c r="B12" s="56"/>
      <c r="C12" s="56"/>
      <c r="D12" s="57"/>
      <c r="E12" s="57"/>
      <c r="F12" s="51"/>
      <c r="G12" s="57"/>
      <c r="H12" s="57"/>
      <c r="I12" s="58"/>
      <c r="J12" s="58"/>
      <c r="K12" s="51"/>
      <c r="L12" s="51"/>
      <c r="M12" s="51"/>
      <c r="N12" s="18" t="str">
        <f t="shared" si="0"/>
        <v>#Aizpildiet visus laukus!</v>
      </c>
    </row>
    <row r="13" spans="1:17" x14ac:dyDescent="0.3">
      <c r="B13" s="56"/>
      <c r="C13" s="56"/>
      <c r="D13" s="57"/>
      <c r="E13" s="57"/>
      <c r="F13" s="51"/>
      <c r="G13" s="57"/>
      <c r="H13" s="57"/>
      <c r="I13" s="58"/>
      <c r="J13" s="58"/>
      <c r="K13" s="51"/>
      <c r="L13" s="51"/>
      <c r="M13" s="51"/>
      <c r="N13" s="18" t="str">
        <f t="shared" si="0"/>
        <v>#Aizpildiet visus laukus!</v>
      </c>
    </row>
    <row r="14" spans="1:17" x14ac:dyDescent="0.3">
      <c r="B14" s="56"/>
      <c r="C14" s="56"/>
      <c r="D14" s="57"/>
      <c r="E14" s="57"/>
      <c r="F14" s="51"/>
      <c r="G14" s="57"/>
      <c r="H14" s="57"/>
      <c r="I14" s="58"/>
      <c r="J14" s="58"/>
      <c r="K14" s="51"/>
      <c r="L14" s="51"/>
      <c r="M14" s="51"/>
      <c r="N14" s="18" t="str">
        <f t="shared" si="0"/>
        <v>#Aizpildiet visus laukus!</v>
      </c>
    </row>
    <row r="15" spans="1:17" x14ac:dyDescent="0.3">
      <c r="B15" s="56"/>
      <c r="C15" s="56"/>
      <c r="D15" s="57"/>
      <c r="E15" s="57"/>
      <c r="F15" s="51"/>
      <c r="G15" s="57"/>
      <c r="H15" s="57"/>
      <c r="I15" s="58"/>
      <c r="J15" s="58"/>
      <c r="K15" s="51"/>
      <c r="L15" s="51"/>
      <c r="M15" s="51"/>
      <c r="N15" s="18" t="str">
        <f t="shared" si="0"/>
        <v>#Aizpildiet visus laukus!</v>
      </c>
    </row>
    <row r="16" spans="1:17" x14ac:dyDescent="0.3">
      <c r="B16" s="56"/>
      <c r="C16" s="56"/>
      <c r="D16" s="57"/>
      <c r="E16" s="57"/>
      <c r="F16" s="51"/>
      <c r="G16" s="57"/>
      <c r="H16" s="57"/>
      <c r="I16" s="58"/>
      <c r="J16" s="58"/>
      <c r="K16" s="51"/>
      <c r="L16" s="51"/>
      <c r="M16" s="51"/>
      <c r="N16" s="18" t="str">
        <f t="shared" si="0"/>
        <v>#Aizpildiet visus laukus!</v>
      </c>
    </row>
    <row r="19" spans="2:2" ht="16" x14ac:dyDescent="0.3">
      <c r="B19" s="13" t="s">
        <v>231</v>
      </c>
    </row>
  </sheetData>
  <mergeCells count="12">
    <mergeCell ref="J4:J5"/>
    <mergeCell ref="K4:K5"/>
    <mergeCell ref="L4:L5"/>
    <mergeCell ref="M4:M5"/>
    <mergeCell ref="B1:M1"/>
    <mergeCell ref="G4:H4"/>
    <mergeCell ref="B4:B5"/>
    <mergeCell ref="C4:C5"/>
    <mergeCell ref="D4:D5"/>
    <mergeCell ref="E4:E5"/>
    <mergeCell ref="F4:F5"/>
    <mergeCell ref="I4:I5"/>
  </mergeCells>
  <dataValidations count="1">
    <dataValidation type="list" allowBlank="1" showInputMessage="1" showErrorMessage="1" sqref="E7:E16" xr:uid="{00000000-0002-0000-0600-000000000000}">
      <formula1>"1,2,3,4,5,6,7,8"</formula1>
    </dataValidation>
  </dataValidations>
  <pageMargins left="0.7" right="0.7" top="0.75" bottom="0.75" header="0.3" footer="0.3"/>
  <pageSetup paperSize="9" scale="47"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8"/>
  <sheetViews>
    <sheetView zoomScale="85" zoomScaleNormal="85" workbookViewId="0">
      <selection activeCell="E4" sqref="E4"/>
    </sheetView>
  </sheetViews>
  <sheetFormatPr defaultColWidth="9.08984375" defaultRowHeight="14" x14ac:dyDescent="0.3"/>
  <cols>
    <col min="1" max="1" width="4.6328125" style="13" customWidth="1"/>
    <col min="2" max="2" width="6.36328125" style="13" customWidth="1"/>
    <col min="3" max="3" width="27.08984375" style="13" customWidth="1"/>
    <col min="4" max="4" width="29" style="13" customWidth="1"/>
    <col min="5" max="5" width="12.81640625" style="13" customWidth="1"/>
    <col min="6" max="6" width="27.90625" style="13" customWidth="1"/>
    <col min="7" max="7" width="21.6328125" style="13" customWidth="1"/>
    <col min="8" max="8" width="22" style="13" customWidth="1"/>
    <col min="9" max="9" width="43.54296875" style="13" customWidth="1"/>
    <col min="10" max="14" width="4.6328125" style="13" customWidth="1"/>
    <col min="15" max="19" width="9.08984375" style="14"/>
    <col min="20" max="16384" width="9.08984375" style="13"/>
  </cols>
  <sheetData>
    <row r="1" spans="1:13" ht="15" x14ac:dyDescent="0.3">
      <c r="A1" s="12"/>
      <c r="B1" s="141" t="s">
        <v>134</v>
      </c>
      <c r="C1" s="141"/>
      <c r="D1" s="133"/>
      <c r="E1" s="133"/>
      <c r="F1" s="133"/>
      <c r="G1" s="133"/>
      <c r="H1" s="133"/>
      <c r="I1" s="133"/>
      <c r="J1" s="12"/>
      <c r="K1" s="12"/>
      <c r="L1" s="12"/>
      <c r="M1" s="12"/>
    </row>
    <row r="4" spans="1:13" ht="42" x14ac:dyDescent="0.3">
      <c r="B4" s="53" t="s">
        <v>25</v>
      </c>
      <c r="C4" s="53" t="s">
        <v>132</v>
      </c>
      <c r="D4" s="53" t="s">
        <v>210</v>
      </c>
      <c r="E4" s="53" t="s">
        <v>164</v>
      </c>
      <c r="F4" s="15" t="s">
        <v>211</v>
      </c>
      <c r="G4" s="15" t="s">
        <v>133</v>
      </c>
      <c r="H4" s="53" t="s">
        <v>207</v>
      </c>
      <c r="I4" s="53" t="s">
        <v>55</v>
      </c>
    </row>
    <row r="5" spans="1:13" x14ac:dyDescent="0.3">
      <c r="B5" s="15">
        <v>1</v>
      </c>
      <c r="C5" s="15">
        <v>2</v>
      </c>
      <c r="D5" s="16">
        <v>3</v>
      </c>
      <c r="E5" s="16">
        <v>4</v>
      </c>
      <c r="F5" s="16">
        <v>6</v>
      </c>
      <c r="G5" s="16">
        <v>7</v>
      </c>
      <c r="H5" s="16">
        <v>8</v>
      </c>
      <c r="I5" s="16">
        <v>9</v>
      </c>
    </row>
    <row r="6" spans="1:13" x14ac:dyDescent="0.3">
      <c r="B6" s="56"/>
      <c r="C6" s="56"/>
      <c r="D6" s="51"/>
      <c r="E6" s="51"/>
      <c r="F6" s="51"/>
      <c r="G6" s="51"/>
      <c r="H6" s="51"/>
      <c r="I6" s="51"/>
      <c r="J6" s="18" t="str">
        <f>IF(OR(B6="",C6="",D6="",E6="",F6="",G6="",H6="",I6=""),"#Aizpildiet visus laukus!","")</f>
        <v>#Aizpildiet visus laukus!</v>
      </c>
    </row>
    <row r="7" spans="1:13" x14ac:dyDescent="0.3">
      <c r="B7" s="56"/>
      <c r="C7" s="56"/>
      <c r="D7" s="51"/>
      <c r="E7" s="51"/>
      <c r="F7" s="51"/>
      <c r="G7" s="51"/>
      <c r="H7" s="51"/>
      <c r="I7" s="51"/>
      <c r="J7" s="18" t="str">
        <f t="shared" ref="J7:J15" si="0">IF(OR(B7="",C7="",D7="",E7="",F7="",G7="",H7="",I7=""),"#Aizpildiet visus laukus!","")</f>
        <v>#Aizpildiet visus laukus!</v>
      </c>
    </row>
    <row r="8" spans="1:13" x14ac:dyDescent="0.3">
      <c r="B8" s="56"/>
      <c r="C8" s="56"/>
      <c r="D8" s="51"/>
      <c r="E8" s="51"/>
      <c r="F8" s="51"/>
      <c r="G8" s="51"/>
      <c r="H8" s="51"/>
      <c r="I8" s="51"/>
      <c r="J8" s="18" t="str">
        <f t="shared" si="0"/>
        <v>#Aizpildiet visus laukus!</v>
      </c>
    </row>
    <row r="9" spans="1:13" x14ac:dyDescent="0.3">
      <c r="B9" s="56"/>
      <c r="C9" s="56"/>
      <c r="D9" s="51"/>
      <c r="E9" s="51"/>
      <c r="F9" s="51"/>
      <c r="G9" s="51"/>
      <c r="H9" s="51"/>
      <c r="I9" s="51"/>
      <c r="J9" s="18" t="str">
        <f t="shared" si="0"/>
        <v>#Aizpildiet visus laukus!</v>
      </c>
    </row>
    <row r="10" spans="1:13" x14ac:dyDescent="0.3">
      <c r="B10" s="56"/>
      <c r="C10" s="56"/>
      <c r="D10" s="51"/>
      <c r="E10" s="51"/>
      <c r="F10" s="51"/>
      <c r="G10" s="51"/>
      <c r="H10" s="51"/>
      <c r="I10" s="51"/>
      <c r="J10" s="18" t="str">
        <f t="shared" si="0"/>
        <v>#Aizpildiet visus laukus!</v>
      </c>
    </row>
    <row r="11" spans="1:13" x14ac:dyDescent="0.3">
      <c r="B11" s="56"/>
      <c r="C11" s="56"/>
      <c r="D11" s="51"/>
      <c r="E11" s="51"/>
      <c r="F11" s="51"/>
      <c r="G11" s="51"/>
      <c r="H11" s="51"/>
      <c r="I11" s="51"/>
      <c r="J11" s="18" t="str">
        <f t="shared" si="0"/>
        <v>#Aizpildiet visus laukus!</v>
      </c>
    </row>
    <row r="12" spans="1:13" x14ac:dyDescent="0.3">
      <c r="B12" s="56"/>
      <c r="C12" s="56"/>
      <c r="D12" s="51"/>
      <c r="E12" s="51"/>
      <c r="F12" s="51"/>
      <c r="G12" s="51"/>
      <c r="H12" s="51"/>
      <c r="I12" s="51"/>
      <c r="J12" s="18" t="str">
        <f t="shared" si="0"/>
        <v>#Aizpildiet visus laukus!</v>
      </c>
    </row>
    <row r="13" spans="1:13" x14ac:dyDescent="0.3">
      <c r="B13" s="56"/>
      <c r="C13" s="56"/>
      <c r="D13" s="51"/>
      <c r="E13" s="51"/>
      <c r="F13" s="51"/>
      <c r="G13" s="51"/>
      <c r="H13" s="51"/>
      <c r="I13" s="51"/>
      <c r="J13" s="18" t="str">
        <f t="shared" si="0"/>
        <v>#Aizpildiet visus laukus!</v>
      </c>
    </row>
    <row r="14" spans="1:13" x14ac:dyDescent="0.3">
      <c r="B14" s="56"/>
      <c r="C14" s="56"/>
      <c r="D14" s="51"/>
      <c r="E14" s="51"/>
      <c r="F14" s="51"/>
      <c r="G14" s="51"/>
      <c r="H14" s="51"/>
      <c r="I14" s="51"/>
      <c r="J14" s="18" t="str">
        <f t="shared" si="0"/>
        <v>#Aizpildiet visus laukus!</v>
      </c>
    </row>
    <row r="15" spans="1:13" x14ac:dyDescent="0.3">
      <c r="B15" s="56"/>
      <c r="C15" s="56"/>
      <c r="D15" s="51"/>
      <c r="E15" s="51"/>
      <c r="F15" s="51"/>
      <c r="G15" s="51"/>
      <c r="H15" s="51"/>
      <c r="I15" s="51"/>
      <c r="J15" s="18" t="str">
        <f t="shared" si="0"/>
        <v>#Aizpildiet visus laukus!</v>
      </c>
    </row>
    <row r="18" spans="2:2" ht="16" x14ac:dyDescent="0.3">
      <c r="B18" s="13" t="s">
        <v>208</v>
      </c>
    </row>
  </sheetData>
  <mergeCells count="1">
    <mergeCell ref="B1:I1"/>
  </mergeCells>
  <pageMargins left="0.7" right="0.7" top="0.75" bottom="0.75" header="0.3" footer="0.3"/>
  <pageSetup paperSize="9" scale="58"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5"/>
  <sheetViews>
    <sheetView zoomScale="85" zoomScaleNormal="85" workbookViewId="0">
      <selection activeCell="D7" sqref="D7"/>
    </sheetView>
  </sheetViews>
  <sheetFormatPr defaultColWidth="9.08984375" defaultRowHeight="14" x14ac:dyDescent="0.3"/>
  <cols>
    <col min="1" max="1" width="4.6328125" style="13" customWidth="1"/>
    <col min="2" max="2" width="6.36328125" style="13" customWidth="1"/>
    <col min="3" max="3" width="26.90625" style="13" customWidth="1"/>
    <col min="4" max="4" width="23.54296875" style="13" customWidth="1"/>
    <col min="5" max="5" width="25.6328125" style="13" customWidth="1"/>
    <col min="6" max="6" width="24.6328125" style="13" customWidth="1"/>
    <col min="7" max="7" width="22.90625" style="13" customWidth="1"/>
    <col min="8" max="8" width="23.453125" style="13" customWidth="1"/>
    <col min="9" max="9" width="23.08984375" style="13" customWidth="1"/>
    <col min="10" max="14" width="4.6328125" style="13" customWidth="1"/>
    <col min="15" max="19" width="9.08984375" style="14"/>
    <col min="20" max="16384" width="9.08984375" style="13"/>
  </cols>
  <sheetData>
    <row r="1" spans="1:19" ht="23.25" customHeight="1" x14ac:dyDescent="0.3">
      <c r="A1" s="12"/>
      <c r="B1" s="141" t="s">
        <v>94</v>
      </c>
      <c r="C1" s="141"/>
      <c r="D1" s="133"/>
      <c r="E1" s="133"/>
      <c r="F1" s="133"/>
      <c r="G1" s="133"/>
      <c r="H1" s="133"/>
      <c r="I1" s="133"/>
      <c r="J1" s="12"/>
      <c r="K1" s="12"/>
      <c r="L1" s="12"/>
      <c r="M1" s="12"/>
    </row>
    <row r="4" spans="1:19" ht="92.25" customHeight="1" x14ac:dyDescent="0.3">
      <c r="B4" s="53" t="s">
        <v>25</v>
      </c>
      <c r="C4" s="53" t="s">
        <v>140</v>
      </c>
      <c r="D4" s="53" t="s">
        <v>135</v>
      </c>
      <c r="E4" s="53" t="s">
        <v>136</v>
      </c>
      <c r="F4" s="53" t="s">
        <v>137</v>
      </c>
      <c r="G4" s="53" t="s">
        <v>138</v>
      </c>
      <c r="H4" s="53" t="s">
        <v>56</v>
      </c>
      <c r="I4" s="16" t="s">
        <v>57</v>
      </c>
    </row>
    <row r="5" spans="1:19" x14ac:dyDescent="0.3">
      <c r="B5" s="15">
        <v>1</v>
      </c>
      <c r="C5" s="15">
        <v>2</v>
      </c>
      <c r="D5" s="16">
        <v>3</v>
      </c>
      <c r="E5" s="16">
        <v>4</v>
      </c>
      <c r="F5" s="16">
        <v>5</v>
      </c>
      <c r="G5" s="16">
        <v>6</v>
      </c>
      <c r="H5" s="16" t="s">
        <v>88</v>
      </c>
      <c r="I5" s="16" t="s">
        <v>89</v>
      </c>
    </row>
    <row r="6" spans="1:19" x14ac:dyDescent="0.3">
      <c r="B6" s="56"/>
      <c r="C6" s="56" t="s">
        <v>139</v>
      </c>
      <c r="D6" s="58"/>
      <c r="E6" s="58"/>
      <c r="F6" s="58"/>
      <c r="G6" s="23">
        <f>SUM(E6:F6)</f>
        <v>0</v>
      </c>
      <c r="H6" s="23" t="e">
        <f>ROUND(G6/D6*100,2)</f>
        <v>#DIV/0!</v>
      </c>
      <c r="I6" s="23">
        <f>D6-G6</f>
        <v>0</v>
      </c>
      <c r="J6" s="18" t="str">
        <f>IF(OR(B6="",C6="",D6="",G6=""),"#Aizpildiet visus laukus!","")</f>
        <v>#Aizpildiet visus laukus!</v>
      </c>
    </row>
    <row r="7" spans="1:19" x14ac:dyDescent="0.3">
      <c r="B7" s="56"/>
      <c r="C7" s="56" t="s">
        <v>58</v>
      </c>
      <c r="D7" s="58"/>
      <c r="E7" s="58"/>
      <c r="F7" s="58"/>
      <c r="G7" s="23">
        <f t="shared" ref="G7:G14" si="0">SUM(E7:F7)</f>
        <v>0</v>
      </c>
      <c r="H7" s="23" t="e">
        <f t="shared" ref="H7:H14" si="1">ROUND(G7/D7*100,2)</f>
        <v>#DIV/0!</v>
      </c>
      <c r="I7" s="23">
        <f t="shared" ref="I7:I14" si="2">D7-G7</f>
        <v>0</v>
      </c>
      <c r="J7" s="18" t="str">
        <f t="shared" ref="J7:J14" si="3">IF(OR(B7="",C7="",D7="",G7=""),"#Aizpildiet visus laukus!","")</f>
        <v>#Aizpildiet visus laukus!</v>
      </c>
    </row>
    <row r="8" spans="1:19" x14ac:dyDescent="0.3">
      <c r="B8" s="56"/>
      <c r="C8" s="56" t="s">
        <v>59</v>
      </c>
      <c r="D8" s="58"/>
      <c r="E8" s="58"/>
      <c r="F8" s="58"/>
      <c r="G8" s="23">
        <f t="shared" si="0"/>
        <v>0</v>
      </c>
      <c r="H8" s="23" t="e">
        <f t="shared" si="1"/>
        <v>#DIV/0!</v>
      </c>
      <c r="I8" s="23">
        <f t="shared" si="2"/>
        <v>0</v>
      </c>
      <c r="J8" s="18" t="str">
        <f t="shared" si="3"/>
        <v>#Aizpildiet visus laukus!</v>
      </c>
    </row>
    <row r="9" spans="1:19" x14ac:dyDescent="0.3">
      <c r="B9" s="56"/>
      <c r="C9" s="56" t="s">
        <v>60</v>
      </c>
      <c r="D9" s="58"/>
      <c r="E9" s="58"/>
      <c r="F9" s="58"/>
      <c r="G9" s="23">
        <f t="shared" si="0"/>
        <v>0</v>
      </c>
      <c r="H9" s="23" t="e">
        <f t="shared" si="1"/>
        <v>#DIV/0!</v>
      </c>
      <c r="I9" s="23">
        <f t="shared" si="2"/>
        <v>0</v>
      </c>
      <c r="J9" s="18" t="str">
        <f t="shared" si="3"/>
        <v>#Aizpildiet visus laukus!</v>
      </c>
    </row>
    <row r="10" spans="1:19" x14ac:dyDescent="0.3">
      <c r="B10" s="56"/>
      <c r="C10" s="56" t="s">
        <v>61</v>
      </c>
      <c r="D10" s="58"/>
      <c r="E10" s="58"/>
      <c r="F10" s="58"/>
      <c r="G10" s="23">
        <f t="shared" si="0"/>
        <v>0</v>
      </c>
      <c r="H10" s="23" t="e">
        <f t="shared" si="1"/>
        <v>#DIV/0!</v>
      </c>
      <c r="I10" s="23">
        <f t="shared" si="2"/>
        <v>0</v>
      </c>
      <c r="J10" s="18" t="str">
        <f t="shared" si="3"/>
        <v>#Aizpildiet visus laukus!</v>
      </c>
    </row>
    <row r="11" spans="1:19" x14ac:dyDescent="0.3">
      <c r="B11" s="56"/>
      <c r="C11" s="56"/>
      <c r="D11" s="58"/>
      <c r="E11" s="58"/>
      <c r="F11" s="58"/>
      <c r="G11" s="23">
        <f t="shared" si="0"/>
        <v>0</v>
      </c>
      <c r="H11" s="23" t="e">
        <f t="shared" si="1"/>
        <v>#DIV/0!</v>
      </c>
      <c r="I11" s="23">
        <f t="shared" si="2"/>
        <v>0</v>
      </c>
      <c r="J11" s="18" t="str">
        <f t="shared" si="3"/>
        <v>#Aizpildiet visus laukus!</v>
      </c>
    </row>
    <row r="12" spans="1:19" x14ac:dyDescent="0.3">
      <c r="B12" s="56"/>
      <c r="C12" s="56"/>
      <c r="D12" s="58"/>
      <c r="E12" s="58"/>
      <c r="F12" s="58"/>
      <c r="G12" s="23">
        <f t="shared" si="0"/>
        <v>0</v>
      </c>
      <c r="H12" s="23" t="e">
        <f t="shared" si="1"/>
        <v>#DIV/0!</v>
      </c>
      <c r="I12" s="23">
        <f t="shared" si="2"/>
        <v>0</v>
      </c>
      <c r="J12" s="18" t="str">
        <f t="shared" si="3"/>
        <v>#Aizpildiet visus laukus!</v>
      </c>
    </row>
    <row r="13" spans="1:19" x14ac:dyDescent="0.3">
      <c r="B13" s="56"/>
      <c r="C13" s="56"/>
      <c r="D13" s="58"/>
      <c r="E13" s="58"/>
      <c r="F13" s="58"/>
      <c r="G13" s="23">
        <f t="shared" si="0"/>
        <v>0</v>
      </c>
      <c r="H13" s="23" t="e">
        <f t="shared" si="1"/>
        <v>#DIV/0!</v>
      </c>
      <c r="I13" s="23">
        <f t="shared" si="2"/>
        <v>0</v>
      </c>
      <c r="J13" s="18" t="str">
        <f t="shared" si="3"/>
        <v>#Aizpildiet visus laukus!</v>
      </c>
    </row>
    <row r="14" spans="1:19" x14ac:dyDescent="0.3">
      <c r="B14" s="56"/>
      <c r="C14" s="56"/>
      <c r="D14" s="58"/>
      <c r="E14" s="58"/>
      <c r="F14" s="58"/>
      <c r="G14" s="23">
        <f t="shared" si="0"/>
        <v>0</v>
      </c>
      <c r="H14" s="23" t="e">
        <f t="shared" si="1"/>
        <v>#DIV/0!</v>
      </c>
      <c r="I14" s="23">
        <f t="shared" si="2"/>
        <v>0</v>
      </c>
      <c r="J14" s="18" t="str">
        <f t="shared" si="3"/>
        <v>#Aizpildiet visus laukus!</v>
      </c>
    </row>
    <row r="15" spans="1:19" s="27" customFormat="1" x14ac:dyDescent="0.3">
      <c r="B15" s="152" t="s">
        <v>62</v>
      </c>
      <c r="C15" s="153"/>
      <c r="D15" s="153"/>
      <c r="E15" s="153"/>
      <c r="F15" s="153"/>
      <c r="G15" s="25">
        <f>SUM(G6:G14)</f>
        <v>0</v>
      </c>
      <c r="H15" s="25" t="e">
        <f>SUM(H6:H14)</f>
        <v>#DIV/0!</v>
      </c>
      <c r="I15" s="25">
        <f>SUM(I6:I14)</f>
        <v>0</v>
      </c>
      <c r="J15" s="26"/>
      <c r="O15" s="28"/>
      <c r="P15" s="28"/>
      <c r="Q15" s="28"/>
      <c r="R15" s="28"/>
      <c r="S15" s="28"/>
    </row>
  </sheetData>
  <mergeCells count="2">
    <mergeCell ref="B1:I1"/>
    <mergeCell ref="B15:F15"/>
  </mergeCells>
  <pageMargins left="0.7" right="0.7" top="0.75" bottom="0.75" header="0.3" footer="0.3"/>
  <pageSetup paperSize="9" scale="78"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99A875C9FBED214F98C811A27CFC8F6B" ma:contentTypeVersion="11" ma:contentTypeDescription="Izveidot jaunu dokumentu." ma:contentTypeScope="" ma:versionID="e8ab7258439d98a6911edb1afe0a544c">
  <xsd:schema xmlns:xsd="http://www.w3.org/2001/XMLSchema" xmlns:xs="http://www.w3.org/2001/XMLSchema" xmlns:p="http://schemas.microsoft.com/office/2006/metadata/properties" xmlns:ns2="c784d320-c771-4bdb-94dd-f6299667ec95" xmlns:ns3="d23917b1-712b-4be9-a663-83831c192c9a" targetNamespace="http://schemas.microsoft.com/office/2006/metadata/properties" ma:root="true" ma:fieldsID="ad1f37263dc671068bc3ea3478cf65a3" ns2:_="" ns3:_="">
    <xsd:import namespace="c784d320-c771-4bdb-94dd-f6299667ec95"/>
    <xsd:import namespace="d23917b1-712b-4be9-a663-83831c192c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4d320-c771-4bdb-94dd-f6299667ec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3917b1-712b-4be9-a663-83831c192c9a" elementFormDefault="qualified">
    <xsd:import namespace="http://schemas.microsoft.com/office/2006/documentManagement/types"/>
    <xsd:import namespace="http://schemas.microsoft.com/office/infopath/2007/PartnerControls"/>
    <xsd:element name="SharedWithUsers" ma:index="16"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B196DB-9F80-432B-9B10-5BD321070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4d320-c771-4bdb-94dd-f6299667ec95"/>
    <ds:schemaRef ds:uri="d23917b1-712b-4be9-a663-83831c192c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84F0B9-D3AE-41B6-B781-E3A666D53CA7}">
  <ds:schemaRefs>
    <ds:schemaRef ds:uri="http://schemas.microsoft.com/office/2006/documentManagement/types"/>
    <ds:schemaRef ds:uri="c784d320-c771-4bdb-94dd-f6299667ec95"/>
    <ds:schemaRef ds:uri="http://www.w3.org/XML/1998/namespace"/>
    <ds:schemaRef ds:uri="http://schemas.microsoft.com/office/infopath/2007/PartnerControls"/>
    <ds:schemaRef ds:uri="http://schemas.microsoft.com/office/2006/metadata/properties"/>
    <ds:schemaRef ds:uri="http://purl.org/dc/terms/"/>
    <ds:schemaRef ds:uri="http://purl.org/dc/elements/1.1/"/>
    <ds:schemaRef ds:uri="http://schemas.openxmlformats.org/package/2006/metadata/core-properties"/>
    <ds:schemaRef ds:uri="d23917b1-712b-4be9-a663-83831c192c9a"/>
    <ds:schemaRef ds:uri="http://purl.org/dc/dcmitype/"/>
  </ds:schemaRefs>
</ds:datastoreItem>
</file>

<file path=customXml/itemProps3.xml><?xml version="1.0" encoding="utf-8"?>
<ds:datastoreItem xmlns:ds="http://schemas.openxmlformats.org/officeDocument/2006/customXml" ds:itemID="{BCA03D1F-4784-4DB5-9186-E4B8438621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16</vt:i4>
      </vt:variant>
      <vt:variant>
        <vt:lpstr>Diapazoni ar nosaukumiem</vt:lpstr>
      </vt:variant>
      <vt:variant>
        <vt:i4>11</vt:i4>
      </vt:variant>
    </vt:vector>
  </HeadingPairs>
  <TitlesOfParts>
    <vt:vector size="27" baseType="lpstr">
      <vt:lpstr>1.-3.Sākumlapa</vt:lpstr>
      <vt:lpstr>4.Aktivitāšu progress</vt:lpstr>
      <vt:lpstr>5.Riski</vt:lpstr>
      <vt:lpstr>6.Auditu rezultāti</vt:lpstr>
      <vt:lpstr>7.Publicitāte</vt:lpstr>
      <vt:lpstr>8.Divpusējā sadarbība</vt:lpstr>
      <vt:lpstr>9.Iepirkumu līgumi</vt:lpstr>
      <vt:lpstr>10.Darba līgumi</vt:lpstr>
      <vt:lpstr>11.Aktivitāšu finanšu progress</vt:lpstr>
      <vt:lpstr>12.Mērķu un rezultātu statuss</vt:lpstr>
      <vt:lpstr>13.Projekta rezultāti, iznākumi</vt:lpstr>
      <vt:lpstr>14.Starpposma rezultāti</vt:lpstr>
      <vt:lpstr>15.Attiecināmo izdevumu kops</vt:lpstr>
      <vt:lpstr>16.Pārskata perioda izdevumi</vt:lpstr>
      <vt:lpstr>Apliecinājums</vt:lpstr>
      <vt:lpstr>Pielikumi</vt:lpstr>
      <vt:lpstr>'1.-3.Sākumlapa'!Drukas_apgabals</vt:lpstr>
      <vt:lpstr>'11.Aktivitāšu finanšu progress'!Drukas_apgabals</vt:lpstr>
      <vt:lpstr>'12.Mērķu un rezultātu statuss'!Drukas_apgabals</vt:lpstr>
      <vt:lpstr>'15.Attiecināmo izdevumu kops'!Drukas_apgabals</vt:lpstr>
      <vt:lpstr>'16.Pārskata perioda izdevumi'!Drukas_apgabals</vt:lpstr>
      <vt:lpstr>'5.Riski'!Drukas_apgabals</vt:lpstr>
      <vt:lpstr>'6.Auditu rezultāti'!Drukas_apgabals</vt:lpstr>
      <vt:lpstr>'8.Divpusējā sadarbība'!Drukas_apgabals</vt:lpstr>
      <vt:lpstr>'9.Iepirkumu līgumi'!Drukas_apgabals</vt:lpstr>
      <vt:lpstr>Apliecinājums!Drukas_apgabals</vt:lpstr>
      <vt:lpstr>Pielikumi!Drukas_apgabals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Cīrule</dc:creator>
  <cp:lastModifiedBy>Evija Vārna</cp:lastModifiedBy>
  <cp:lastPrinted>2021-09-21T06:07:53Z</cp:lastPrinted>
  <dcterms:created xsi:type="dcterms:W3CDTF">2019-10-16T06:11:32Z</dcterms:created>
  <dcterms:modified xsi:type="dcterms:W3CDTF">2022-04-21T09:00:59Z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0x01010099A875C9FBED214F98C811A27CFC8F6B</vt:lpwstr>
  </property>
</Properties>
</file>