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-CL-FS-01\fldredirect\drudzite1\Desktop\"/>
    </mc:Choice>
  </mc:AlternateContent>
  <xr:revisionPtr revIDLastSave="0" documentId="13_ncr:1_{6669CFAE-9FC8-4999-95BA-FBCE93219871}" xr6:coauthVersionLast="36" xr6:coauthVersionMax="36" xr10:uidLastSave="{00000000-0000-0000-0000-000000000000}"/>
  <bookViews>
    <workbookView showSheetTabs="0" xWindow="-120" yWindow="-120" windowWidth="20730" windowHeight="11760" activeTab="5" xr2:uid="{00000000-000D-0000-FFFF-FFFF00000000}"/>
  </bookViews>
  <sheets>
    <sheet name="Bibliotēku skaits" sheetId="10" r:id="rId1"/>
    <sheet name="Lietotāji" sheetId="1" r:id="rId2"/>
    <sheet name="Apmeklējums" sheetId="9" r:id="rId3"/>
    <sheet name="Izsniegums" sheetId="2" r:id="rId4"/>
    <sheet name="Krājums" sheetId="3" r:id="rId5"/>
    <sheet name="Personāls" sheetId="4" r:id="rId6"/>
    <sheet name="Finansiālie rād." sheetId="5" r:id="rId7"/>
    <sheet name="Snieguma rādītāji" sheetId="7" r:id="rId8"/>
    <sheet name="Metadoloģija " sheetId="8" r:id="rId9"/>
  </sheets>
  <calcPr calcId="191029"/>
</workbook>
</file>

<file path=xl/calcChain.xml><?xml version="1.0" encoding="utf-8"?>
<calcChain xmlns="http://schemas.openxmlformats.org/spreadsheetml/2006/main">
  <c r="K14" i="1" l="1"/>
  <c r="I47" i="2" l="1"/>
  <c r="I50" i="2" s="1"/>
  <c r="I32" i="2"/>
  <c r="J47" i="2" l="1"/>
  <c r="J32" i="2"/>
  <c r="J35" i="2" l="1"/>
  <c r="K12" i="5" l="1"/>
  <c r="K15" i="5" s="1"/>
  <c r="K27" i="5"/>
  <c r="K30" i="5" s="1"/>
  <c r="K42" i="5"/>
  <c r="K45" i="5" s="1"/>
  <c r="K57" i="5"/>
  <c r="K60" i="5" s="1"/>
  <c r="K72" i="5"/>
  <c r="K75" i="5" s="1"/>
  <c r="K12" i="4" l="1"/>
  <c r="K15" i="4" s="1"/>
  <c r="K27" i="4"/>
  <c r="K30" i="4" s="1"/>
  <c r="K16" i="3"/>
  <c r="K43" i="3"/>
  <c r="K28" i="3"/>
  <c r="K31" i="3" s="1"/>
  <c r="K13" i="3"/>
  <c r="L15" i="1" l="1"/>
  <c r="K11" i="1"/>
  <c r="K15" i="7" l="1"/>
  <c r="J72" i="5"/>
  <c r="J75" i="5" s="1"/>
  <c r="J57" i="5"/>
  <c r="J60" i="5" s="1"/>
  <c r="J42" i="5"/>
  <c r="J45" i="5" s="1"/>
  <c r="J27" i="5"/>
  <c r="J30" i="5" s="1"/>
  <c r="J12" i="5"/>
  <c r="J15" i="5" s="1"/>
  <c r="J30" i="4"/>
  <c r="J15" i="4"/>
  <c r="J43" i="3"/>
  <c r="J46" i="3" s="1"/>
  <c r="J28" i="3"/>
  <c r="J31" i="3" s="1"/>
  <c r="J13" i="3"/>
  <c r="J16" i="3" s="1"/>
  <c r="J11" i="1"/>
  <c r="J14" i="1" s="1"/>
  <c r="K29" i="9" l="1"/>
  <c r="K13" i="7" s="1"/>
  <c r="K14" i="9"/>
  <c r="K17" i="9" s="1"/>
  <c r="K12" i="7" s="1"/>
  <c r="J50" i="2"/>
  <c r="I35" i="2"/>
  <c r="H47" i="2"/>
  <c r="H50" i="2" s="1"/>
  <c r="H32" i="2"/>
  <c r="H35" i="2" s="1"/>
  <c r="K13" i="2" l="1"/>
  <c r="K47" i="2" l="1"/>
  <c r="K50" i="2" s="1"/>
  <c r="K32" i="2"/>
  <c r="K35" i="2" s="1"/>
  <c r="K16" i="2"/>
  <c r="K17" i="2"/>
  <c r="K10" i="2"/>
  <c r="K11" i="2"/>
  <c r="K12" i="2"/>
  <c r="K14" i="2"/>
  <c r="J15" i="2"/>
  <c r="J18" i="2" s="1"/>
  <c r="K15" i="2" l="1"/>
  <c r="K18" i="2" s="1"/>
  <c r="J29" i="9"/>
  <c r="J32" i="9" s="1"/>
  <c r="J14" i="9"/>
  <c r="J17" i="9" s="1"/>
  <c r="K15" i="10" l="1"/>
  <c r="K17" i="7" l="1"/>
  <c r="K11" i="7" l="1"/>
  <c r="K14" i="7"/>
</calcChain>
</file>

<file path=xl/sharedStrings.xml><?xml version="1.0" encoding="utf-8"?>
<sst xmlns="http://schemas.openxmlformats.org/spreadsheetml/2006/main" count="396" uniqueCount="134">
  <si>
    <t>Bibliotēkas Latvijā</t>
  </si>
  <si>
    <t>t.sk. augstskolu</t>
  </si>
  <si>
    <t>t.sk. koledžu</t>
  </si>
  <si>
    <t>Speciālās bibliotēkas</t>
  </si>
  <si>
    <t>Publiskās bibliotēkas</t>
  </si>
  <si>
    <t>Vispārējās un profesionālās izglītības iestāžu bibliotēkas</t>
  </si>
  <si>
    <t>Vispārizglītojošo dienas skolu bibliotēkas</t>
  </si>
  <si>
    <t>Latvijas Nacionālā bibliotēka</t>
  </si>
  <si>
    <t>Augstskolu bibliotēkas</t>
  </si>
  <si>
    <t>Koledžu bibliotēkas</t>
  </si>
  <si>
    <t>Izglītības iestāžu bibliotēkas</t>
  </si>
  <si>
    <t>Profesionālās izglītības iestāžu bibliotēkas</t>
  </si>
  <si>
    <t>Kopā</t>
  </si>
  <si>
    <t>t.sk. Vispārizglītojošo dienas skolu bibliotēkas</t>
  </si>
  <si>
    <t>t.sk. Profesionālās izglītības iestāžu bibliotēkas</t>
  </si>
  <si>
    <t>Bibliotēku personāls kopā</t>
  </si>
  <si>
    <t>no tiem bibliotekārie darbinieki</t>
  </si>
  <si>
    <t>% Latvijas iedzīvotāji izmanto bibliotēku pakalpojumus</t>
  </si>
  <si>
    <t>Lietotāju skaits uz vienu bibliotekāro darbinieku</t>
  </si>
  <si>
    <t>Vidēji bibliotēkās glabāto dokumentu skaits uz katru bibliotēkas lietotāju</t>
  </si>
  <si>
    <t>Vidēji bibliotēkās glabāto dokumentu skaits uz katru iedzīvotāju</t>
  </si>
  <si>
    <t>Bibliotēku kārtējie izdevumi uz vienu lietotāju (eiro gadā)</t>
  </si>
  <si>
    <t>Apmeklējumu skaits uz vienu lietotāju (reizes gadā)</t>
  </si>
  <si>
    <t>Izsniegto dokumentu skaits uz vienu bibliotekāro darbinieku (informācijas vienības gadā)</t>
  </si>
  <si>
    <t>Krājuma apgrozība (dokumenti/informācijas vienību vidējais izsniegums gadā)</t>
  </si>
  <si>
    <t>KOPĀ</t>
  </si>
  <si>
    <t>dok.sk. : iedzīvotāju sk.</t>
  </si>
  <si>
    <t>dok.sk. : lietotāju sk.</t>
  </si>
  <si>
    <t>apmeklējumu sk. : lietotāju sk.</t>
  </si>
  <si>
    <t>kārtējie izd. : lietotāju sk.</t>
  </si>
  <si>
    <t>lietotāju sk. : bibliotekāro darbinieku sk.</t>
  </si>
  <si>
    <t>izsniegto dok. sk. : bibliotekāro darbinieku sk.</t>
  </si>
  <si>
    <t>izsniegto dok. sk.: dokumentu kopskaits</t>
  </si>
  <si>
    <t>lietotāju sk. x 100 : iedzīvotāju** sk.</t>
  </si>
  <si>
    <t>Snieguma rādītāji</t>
  </si>
  <si>
    <t>Bibliotēkas</t>
  </si>
  <si>
    <t>Profesionālās izglītības iestāžu</t>
  </si>
  <si>
    <r>
      <rPr>
        <b/>
        <sz val="12"/>
        <color rgb="FFFFFFFF"/>
        <rFont val="Calibri"/>
        <family val="2"/>
        <charset val="186"/>
        <scheme val="minor"/>
      </rPr>
      <t>Bibliotēkas</t>
    </r>
  </si>
  <si>
    <t>Ienākušo dokumentu (informācijas vienību) skaits</t>
  </si>
  <si>
    <t>Izslēgto dokumentu (informācijas vienību) skaits</t>
  </si>
  <si>
    <t>Vispārizglītojošo dienas skolu</t>
  </si>
  <si>
    <t>t .sk . izdevumi  personālam  ( euro)</t>
  </si>
  <si>
    <t>t .sk . izdevumi  informācijas  tehnoloģijām  ( euro)</t>
  </si>
  <si>
    <t>Augstākās izglītības iestāžu bibliotēkas</t>
  </si>
  <si>
    <t>iedzīvotāku sk. : bibliotēku sk.</t>
  </si>
  <si>
    <t>Vidēji iedzīvotāju skaits uz vienu bibliotēku</t>
  </si>
  <si>
    <t>t .sk . izdevumi  krājuma komplektēšanai ( euro)</t>
  </si>
  <si>
    <t>LATVIJAS BIBLIOTĒKU OFICIĀLĀ STATISTIKA 2016-2019</t>
  </si>
  <si>
    <t>t .sk . pārējie izdevumi  ( euro)</t>
  </si>
  <si>
    <t>BIBLIOTĒKU SKAITS</t>
  </si>
  <si>
    <t>LIETOTĀJI</t>
  </si>
  <si>
    <t>APMEKLĒJUMS</t>
  </si>
  <si>
    <t>IZSNIEGUMS</t>
  </si>
  <si>
    <t>KRĀJUMS</t>
  </si>
  <si>
    <t>PERSONĀLS</t>
  </si>
  <si>
    <t>FINANSIĀLIE RĀDĪTĀJI</t>
  </si>
  <si>
    <t>SNIEGUMA RĀDĪTĀJI</t>
  </si>
  <si>
    <t>Metadoloģija</t>
  </si>
  <si>
    <t>Bibliotēku skaits</t>
  </si>
  <si>
    <t>Aktīvie lietotāji</t>
  </si>
  <si>
    <t>Apmeklējums</t>
  </si>
  <si>
    <t>Fiziskais apmeklējums (reizes)</t>
  </si>
  <si>
    <t>Izsniegums</t>
  </si>
  <si>
    <t>Dokumentu (informācijas vienību) skaits bibliotēku krājumos gada beigās</t>
  </si>
  <si>
    <t>Krājums</t>
  </si>
  <si>
    <t>Personāls</t>
  </si>
  <si>
    <t>Finansiālie rādītāji</t>
  </si>
  <si>
    <t>Izmantotā METADOLOĢIJA</t>
  </si>
  <si>
    <t>Metodoloģija</t>
  </si>
  <si>
    <r>
      <t>Bibliotēku finansiālā darbība. Kārtējie izdevumi (</t>
    </r>
    <r>
      <rPr>
        <b/>
        <i/>
        <sz val="12"/>
        <rFont val="Calibri"/>
        <family val="2"/>
        <charset val="186"/>
        <scheme val="minor"/>
      </rPr>
      <t xml:space="preserve">euro </t>
    </r>
    <r>
      <rPr>
        <b/>
        <sz val="12"/>
        <rFont val="Calibri"/>
        <family val="2"/>
        <charset val="186"/>
        <scheme val="minor"/>
      </rPr>
      <t>)</t>
    </r>
  </si>
  <si>
    <t>Bibliotēkus skaits</t>
  </si>
  <si>
    <t>Apmeklējums:</t>
  </si>
  <si>
    <t>Fiziskais apmeklējums</t>
  </si>
  <si>
    <t>Virtuālais apmeklējums</t>
  </si>
  <si>
    <t>Krājums:</t>
  </si>
  <si>
    <t>Personāls:</t>
  </si>
  <si>
    <t>Finansiālie rādītāji:</t>
  </si>
  <si>
    <t>Bibliotēkas, kuras reģistrētas KM bibliotēku reģistrā</t>
  </si>
  <si>
    <t>Bibliotēku tieši apmeklējušo personu skaits</t>
  </si>
  <si>
    <t>Izsniegto dokumentu skaits lietotājiem vai institūcijām uz noteiktu laiku. Uzskaitāmi reģistrētie izsniegumi, ieskaitot lietošanu uz vietas bibliotēkā, izsniegumu starpbibliotēku abonementā un termiņu pagarinājumus.</t>
  </si>
  <si>
    <t>Reģistrēts lietotājs, kas pārskata periodā apmeklējis bibliotēku vai izmantojis bibliotēkas infrastruktūru un pakalpojumus</t>
  </si>
  <si>
    <t>Ietver informācijas resursus, kas tiek glabāti bibliotēkā. </t>
  </si>
  <si>
    <t>Dokumentu skaits bibliotēku krājumos gada beigās</t>
  </si>
  <si>
    <t>Jauniegūto dokumentu skaits bibliotēku krājumos gada beigās</t>
  </si>
  <si>
    <t>Izslēgto dokumentu skaits bibliotēku krājumos gada beigās</t>
  </si>
  <si>
    <t>Bibliotēkas darbinieki</t>
  </si>
  <si>
    <t>Bibliotekārie darbinieki (piem. bibliotēkas direktors, direktora vietnieks, bibliotekārs, bibliogrāfs, metodiķis, bibliotēkas IS administrators).</t>
  </si>
  <si>
    <t>atalgojums + darba devēja valsts sociālās apdrošināšanas obligātās iemaksas, sociāla rakstura pabalsti un kompensācijas</t>
  </si>
  <si>
    <t>Izdevumi juridiskajām personām par datoru programmatūras izstrādes, pilnveidošanas un papildināšanas pakalpojumiem, kā arī par veiktajiem darbiem saskaņā ar budžeta iestāžu pasūtījumu: informācijas sistēmas uzturēšana, informācijas sistēmas licenču normas izdevumi, pārējie informācijas tehnoloģiju pakalpojumi</t>
  </si>
  <si>
    <t>Materiāli, energoresursi, preces, biroja preces un inventārs, biroja preces un inventārs , kurināmais un enerģētiskie materiāli, materiāli un izejvielas palīgražošanai, kārtējā remonta un iestāžu uzturēšanas materiāli, budžeta iestāžu nodokļu maksājumi. Subsīdijas un dotācijas.</t>
  </si>
  <si>
    <t>Bibliotēku finansiālā darbība. Kārtējie izdevumi (euro ):</t>
  </si>
  <si>
    <t>2021</t>
  </si>
  <si>
    <t xml:space="preserve">LATVIJAS BIBLIOTĒKU OFICIĀLĀ STATISTIKA </t>
  </si>
  <si>
    <t>Vidēji fizisko apmeklējumu skaits uz vienu lietotāju (reizes gadā)</t>
  </si>
  <si>
    <t>Vidēji lietotāju skaits uz vienu bibliotekāro darbinieku</t>
  </si>
  <si>
    <t>Vidēji virtuālo apmeklējumu skaits uz vienu iedzīvotāju (reizes gadā)</t>
  </si>
  <si>
    <t>virtuālo apmeklējumu sk. : iedzīvotāju sk.</t>
  </si>
  <si>
    <t>Vidēji bibliotēku kārtējie izdevumi uz vienu aktīvo lietotāju (eiro gadā)</t>
  </si>
  <si>
    <t>**iedzīvotāji = Pēc Oficiālās statistikas portāla datiem.</t>
  </si>
  <si>
    <t>2022</t>
  </si>
  <si>
    <t>** t.sk. Valsts  piešķirtie līdzekļi atbalsts izdevējiem un bibliotēkām -  grāmatu iepirkumam</t>
  </si>
  <si>
    <t>7 260 525*</t>
  </si>
  <si>
    <t>517 457*</t>
  </si>
  <si>
    <t xml:space="preserve">Vidēji krājuma apgrozība </t>
  </si>
  <si>
    <t>2023</t>
  </si>
  <si>
    <t xml:space="preserve"> *Speciālo bibliotēku izslēgto dokumentu skaits  2022.gadā palielinājās sakarā ar Patentu valdes bibliotēkas norakstītajiem patentu dokumentiem. Tas būtiski ir ietekmējis arī bibliotēku kopējo krājuma skaitu.</t>
  </si>
  <si>
    <t>Nepārtraukts lietotāja darbību cikls, kas sākas brīdī, kad lietotājs uzsāk lapu skatījumus digitālā pakalpojumā.</t>
  </si>
  <si>
    <t>Virtuālais apmeklējums (reizes)*</t>
  </si>
  <si>
    <t>*Nepārtraukts lietotāja darbību cikls, kas sākas brīdī, kad lietotājs uzsāk lapu skatījumus digitālā pakalpojumā.(ISO 2789:2022 )</t>
  </si>
  <si>
    <r>
      <t>Latvijas iedzīvotāji</t>
    </r>
    <r>
      <rPr>
        <vertAlign val="superscript"/>
        <sz val="9"/>
        <color theme="1"/>
        <rFont val="Calibri"/>
        <family val="2"/>
        <charset val="186"/>
        <scheme val="minor"/>
      </rPr>
      <t>1</t>
    </r>
    <r>
      <rPr>
        <sz val="12"/>
        <color theme="1"/>
        <rFont val="Calibri"/>
        <family val="2"/>
        <charset val="186"/>
        <scheme val="minor"/>
      </rPr>
      <t xml:space="preserve"> izmanto bibliotēku pakalpojumus (%)</t>
    </r>
  </si>
  <si>
    <r>
      <rPr>
        <vertAlign val="superscript"/>
        <sz val="10"/>
        <color rgb="FF000000"/>
        <rFont val="Calibri"/>
        <family val="2"/>
        <charset val="186"/>
        <scheme val="minor"/>
      </rPr>
      <t>1</t>
    </r>
    <r>
      <rPr>
        <sz val="10"/>
        <color rgb="FF000000"/>
        <rFont val="Calibri"/>
        <family val="2"/>
        <charset val="186"/>
        <scheme val="minor"/>
      </rPr>
      <t>iedzīvotāju skaits Oficiālās statistikas portāls tabula IRS031</t>
    </r>
  </si>
  <si>
    <r>
      <rPr>
        <vertAlign val="superscript"/>
        <sz val="9"/>
        <color rgb="FF000000"/>
        <rFont val="Calibri"/>
        <family val="2"/>
        <charset val="186"/>
        <scheme val="minor"/>
      </rPr>
      <t>2</t>
    </r>
    <r>
      <rPr>
        <sz val="9"/>
        <color rgb="FF000000"/>
        <rFont val="Calibri"/>
        <family val="2"/>
        <charset val="186"/>
        <scheme val="minor"/>
      </rPr>
      <t xml:space="preserve"> 2022.gadā rādītājos ir ievērojamas izmaiņas sakarā ar Patentu valdes bibliotēkas norakstītajiem patentu dokumentiem. Tas būtiski ir ietekmējis arī bibliotēku kopējo krājuma skaitu.</t>
    </r>
  </si>
  <si>
    <r>
      <t>Vidēji bibliotēkās glabāto dokumentu skaits uz katru bibliotēkas aktīvo</t>
    </r>
    <r>
      <rPr>
        <vertAlign val="superscript"/>
        <sz val="12"/>
        <color theme="1"/>
        <rFont val="Calibri"/>
        <family val="2"/>
        <charset val="186"/>
        <scheme val="minor"/>
      </rPr>
      <t>3</t>
    </r>
    <r>
      <rPr>
        <sz val="12"/>
        <color theme="1"/>
        <rFont val="Calibri"/>
        <family val="2"/>
        <charset val="186"/>
        <scheme val="minor"/>
      </rPr>
      <t xml:space="preserve"> lietotāju</t>
    </r>
  </si>
  <si>
    <r>
      <rPr>
        <vertAlign val="superscript"/>
        <sz val="10"/>
        <color rgb="FF000000"/>
        <rFont val="Calibri"/>
        <family val="2"/>
        <charset val="186"/>
        <scheme val="minor"/>
      </rPr>
      <t>3</t>
    </r>
    <r>
      <rPr>
        <sz val="10"/>
        <color rgb="FF000000"/>
        <rFont val="Calibri"/>
        <family val="2"/>
        <charset val="186"/>
        <scheme val="minor"/>
      </rPr>
      <t xml:space="preserve"> lietotājs, kurš pārskata periodā apmeklējis bibliotēku</t>
    </r>
  </si>
  <si>
    <r>
      <t>Vidēji virtuālo apmeklējumu skaits uz vienu iedzīvotāju (reizes gadā)</t>
    </r>
    <r>
      <rPr>
        <vertAlign val="superscript"/>
        <sz val="12"/>
        <color theme="1"/>
        <rFont val="Calibri"/>
        <family val="2"/>
        <charset val="186"/>
        <scheme val="minor"/>
      </rPr>
      <t xml:space="preserve"> 4</t>
    </r>
  </si>
  <si>
    <r>
      <rPr>
        <vertAlign val="superscript"/>
        <sz val="10"/>
        <color rgb="FF000000"/>
        <rFont val="Calibri"/>
        <family val="2"/>
        <charset val="186"/>
        <scheme val="minor"/>
      </rPr>
      <t>4</t>
    </r>
    <r>
      <rPr>
        <sz val="10"/>
        <color rgb="FF000000"/>
        <rFont val="Calibri"/>
        <family val="2"/>
        <charset val="186"/>
        <scheme val="minor"/>
      </rPr>
      <t xml:space="preserve"> 2023.gadā tiek izmantota jauna, paplašināta virtuālā apmeklējuma uzskaite (saskaņā ar ISO 2789:2022 Bibliotēku starptautiskā statistika )</t>
    </r>
  </si>
  <si>
    <r>
      <t xml:space="preserve">LATVIJAS BIBLIOTĒKU OFICIĀLĀ STATISTIKA </t>
    </r>
    <r>
      <rPr>
        <b/>
        <sz val="11"/>
        <color rgb="FF000000"/>
        <rFont val="Calibri"/>
        <family val="2"/>
        <charset val="186"/>
        <scheme val="minor"/>
      </rPr>
      <t>2021-2024</t>
    </r>
  </si>
  <si>
    <r>
      <t xml:space="preserve">Publiskās bibliotēkas </t>
    </r>
    <r>
      <rPr>
        <sz val="10"/>
        <color theme="1"/>
        <rFont val="Calibri"/>
        <family val="2"/>
        <charset val="186"/>
        <scheme val="minor"/>
      </rPr>
      <t>(t.sk Latvijas Neredzīgo bibliotēka)</t>
    </r>
  </si>
  <si>
    <t>2024</t>
  </si>
  <si>
    <t>Izsniegto resursu skaits kopā</t>
  </si>
  <si>
    <t>16,7 2</t>
  </si>
  <si>
    <r>
      <t xml:space="preserve">LATVIJAS BIBLIOTĒKU OFICIĀLĀ STATISTIKA </t>
    </r>
    <r>
      <rPr>
        <b/>
        <sz val="11"/>
        <color rgb="FF000000"/>
        <rFont val="Calibri"/>
        <family val="2"/>
        <charset val="186"/>
        <scheme val="minor"/>
      </rPr>
      <t>2020-2024</t>
    </r>
  </si>
  <si>
    <r>
      <t>LATVIJAS BIBLIOTĒKU OFICIĀLĀ STATISTIKA</t>
    </r>
    <r>
      <rPr>
        <b/>
        <sz val="11"/>
        <color rgb="FF000000"/>
        <rFont val="Calibri"/>
        <family val="2"/>
        <charset val="186"/>
        <scheme val="minor"/>
      </rPr>
      <t xml:space="preserve">  2020-2024</t>
    </r>
  </si>
  <si>
    <r>
      <t xml:space="preserve">LATVIJAS BIBLIOTĒKU OFICIĀLĀ STATISTIKA </t>
    </r>
    <r>
      <rPr>
        <b/>
        <sz val="11"/>
        <color rgb="FF000000"/>
        <rFont val="Calibri"/>
        <family val="2"/>
        <charset val="186"/>
        <scheme val="minor"/>
      </rPr>
      <t xml:space="preserve"> 2020-2024</t>
    </r>
  </si>
  <si>
    <r>
      <t xml:space="preserve">LATVIJAS BIBLIOTĒKU OFICIĀLĀ STATISTIKA </t>
    </r>
    <r>
      <rPr>
        <b/>
        <sz val="10"/>
        <color rgb="FF000000"/>
        <rFont val="Calibri"/>
        <family val="2"/>
        <charset val="186"/>
        <scheme val="minor"/>
      </rPr>
      <t xml:space="preserve"> 2020-2024</t>
    </r>
  </si>
  <si>
    <r>
      <t xml:space="preserve">Publiskās bibliotēkas </t>
    </r>
    <r>
      <rPr>
        <sz val="12"/>
        <rFont val="Calibri"/>
        <family val="2"/>
        <charset val="186"/>
        <scheme val="minor"/>
      </rPr>
      <t>(t.sk Latvijas Neredzīgo bibliotēka)</t>
    </r>
  </si>
  <si>
    <r>
      <t xml:space="preserve">Publiskās bibliotēkas** </t>
    </r>
    <r>
      <rPr>
        <sz val="12"/>
        <rFont val="Calibri"/>
        <family val="2"/>
        <charset val="186"/>
        <scheme val="minor"/>
      </rPr>
      <t>(t.sk Latvijas Neredzīgo bibliotēka)</t>
    </r>
  </si>
  <si>
    <t xml:space="preserve">**2024.gadā lielais norakstīto dokumentu skaits saistīts ar LU Akadēmiskās bibliotēkas likvidēšanu un krājuma norakstīšanu. 
</t>
  </si>
  <si>
    <t>21 058 839 **</t>
  </si>
  <si>
    <t>1 898 769*</t>
  </si>
  <si>
    <t xml:space="preserve">** Publisko bibliotēku virtuālā apmeklējuma pieaugums, saistīts ar statistikas uzskaites traucējumiem bibliotēku tiešsaistes katalogiem (botu uzbrukumu rezultāts) </t>
  </si>
  <si>
    <t xml:space="preserve">Digitālā/elektroniskā krājuma izsniegums </t>
  </si>
  <si>
    <t xml:space="preserve">Izsniegto dokumentu (fiziskie resursi) </t>
  </si>
  <si>
    <t>Vidēji izsniegto (fizisko) resursu skaits uz vienu bibliotekāro darbinieku (resursu skaits gadā)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</si>
</sst>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186"/>
    </font>
    <font>
      <b/>
      <sz val="11"/>
      <color theme="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6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i/>
      <sz val="12"/>
      <color rgb="FF0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color rgb="FFFFFFFF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i/>
      <sz val="10"/>
      <color rgb="FF7F7F7F"/>
      <name val="Arial"/>
      <family val="2"/>
      <charset val="186"/>
    </font>
    <font>
      <sz val="10"/>
      <color theme="0"/>
      <name val="Arial"/>
      <family val="2"/>
      <charset val="186"/>
    </font>
    <font>
      <b/>
      <sz val="11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u/>
      <sz val="10"/>
      <color theme="1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8"/>
      <color rgb="FF000000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sz val="8"/>
      <color rgb="FF222222"/>
      <name val="Calibri"/>
      <family val="2"/>
      <charset val="186"/>
      <scheme val="minor"/>
    </font>
    <font>
      <sz val="8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vertAlign val="superscript"/>
      <sz val="9"/>
      <color theme="1"/>
      <name val="Calibri"/>
      <family val="2"/>
      <charset val="186"/>
      <scheme val="minor"/>
    </font>
    <font>
      <vertAlign val="superscript"/>
      <sz val="10"/>
      <color rgb="FF000000"/>
      <name val="Calibri"/>
      <family val="2"/>
      <charset val="186"/>
      <scheme val="minor"/>
    </font>
    <font>
      <vertAlign val="superscript"/>
      <sz val="9"/>
      <color rgb="FF000000"/>
      <name val="Calibri"/>
      <family val="2"/>
      <charset val="186"/>
      <scheme val="minor"/>
    </font>
    <font>
      <vertAlign val="superscript"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6B4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221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1" fontId="13" fillId="2" borderId="1" xfId="0" applyNumberFormat="1" applyFont="1" applyFill="1" applyBorder="1" applyAlignment="1">
      <alignment horizontal="left" vertical="top" indent="3" shrinkToFit="1"/>
    </xf>
    <xf numFmtId="3" fontId="12" fillId="3" borderId="11" xfId="1" applyNumberFormat="1" applyFont="1" applyFill="1" applyBorder="1" applyAlignment="1">
      <alignment horizontal="right" vertical="top" shrinkToFit="1"/>
    </xf>
    <xf numFmtId="0" fontId="11" fillId="3" borderId="1" xfId="0" applyFont="1" applyFill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horizontal="right" vertical="top" shrinkToFit="1"/>
    </xf>
    <xf numFmtId="3" fontId="11" fillId="3" borderId="1" xfId="0" applyNumberFormat="1" applyFont="1" applyFill="1" applyBorder="1" applyAlignment="1">
      <alignment horizontal="right" vertical="top" wrapText="1"/>
    </xf>
    <xf numFmtId="3" fontId="13" fillId="2" borderId="1" xfId="0" applyNumberFormat="1" applyFont="1" applyFill="1" applyBorder="1" applyAlignment="1">
      <alignment horizontal="left" vertical="top" wrapText="1"/>
    </xf>
    <xf numFmtId="3" fontId="11" fillId="3" borderId="11" xfId="1" applyNumberFormat="1" applyFont="1" applyFill="1" applyBorder="1" applyAlignment="1">
      <alignment horizontal="right" vertical="top" wrapText="1"/>
    </xf>
    <xf numFmtId="3" fontId="12" fillId="3" borderId="8" xfId="0" applyNumberFormat="1" applyFont="1" applyFill="1" applyBorder="1" applyAlignment="1">
      <alignment horizontal="right" vertical="top" wrapText="1"/>
    </xf>
    <xf numFmtId="49" fontId="6" fillId="0" borderId="0" xfId="0" applyNumberFormat="1" applyFont="1" applyFill="1" applyBorder="1" applyAlignment="1">
      <alignment horizontal="left" vertical="top"/>
    </xf>
    <xf numFmtId="49" fontId="11" fillId="3" borderId="1" xfId="0" applyNumberFormat="1" applyFont="1" applyFill="1" applyBorder="1" applyAlignment="1">
      <alignment horizontal="right" vertical="top" wrapText="1"/>
    </xf>
    <xf numFmtId="49" fontId="8" fillId="0" borderId="0" xfId="0" applyNumberFormat="1" applyFont="1" applyFill="1" applyBorder="1" applyAlignment="1">
      <alignment horizontal="left" vertical="top"/>
    </xf>
    <xf numFmtId="3" fontId="12" fillId="3" borderId="9" xfId="0" applyNumberFormat="1" applyFont="1" applyFill="1" applyBorder="1" applyAlignment="1">
      <alignment horizontal="right" vertical="top" shrinkToFit="1"/>
    </xf>
    <xf numFmtId="3" fontId="12" fillId="3" borderId="3" xfId="0" applyNumberFormat="1" applyFont="1" applyFill="1" applyBorder="1" applyAlignment="1">
      <alignment horizontal="right" vertical="top"/>
    </xf>
    <xf numFmtId="0" fontId="6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6" fillId="3" borderId="3" xfId="0" applyFont="1" applyFill="1" applyBorder="1" applyAlignment="1">
      <alignment horizontal="left" vertical="top" wrapText="1"/>
    </xf>
    <xf numFmtId="3" fontId="12" fillId="3" borderId="3" xfId="0" applyNumberFormat="1" applyFont="1" applyFill="1" applyBorder="1" applyAlignment="1">
      <alignment horizontal="right" vertical="top" wrapText="1"/>
    </xf>
    <xf numFmtId="0" fontId="17" fillId="3" borderId="3" xfId="0" applyFont="1" applyFill="1" applyBorder="1" applyAlignment="1">
      <alignment horizontal="left" vertical="top" wrapText="1"/>
    </xf>
    <xf numFmtId="3" fontId="10" fillId="3" borderId="3" xfId="0" applyNumberFormat="1" applyFont="1" applyFill="1" applyBorder="1" applyAlignment="1">
      <alignment horizontal="right" vertical="top" wrapText="1"/>
    </xf>
    <xf numFmtId="0" fontId="17" fillId="3" borderId="5" xfId="0" applyFont="1" applyFill="1" applyBorder="1" applyAlignment="1">
      <alignment horizontal="left" vertical="top" wrapText="1"/>
    </xf>
    <xf numFmtId="3" fontId="10" fillId="3" borderId="6" xfId="0" applyNumberFormat="1" applyFont="1" applyFill="1" applyBorder="1" applyAlignment="1">
      <alignment horizontal="right" vertical="top" wrapText="1"/>
    </xf>
    <xf numFmtId="0" fontId="8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0" fontId="19" fillId="3" borderId="0" xfId="2" applyFill="1" applyBorder="1" applyAlignment="1">
      <alignment vertical="top"/>
    </xf>
    <xf numFmtId="0" fontId="24" fillId="4" borderId="0" xfId="3" applyFont="1" applyBorder="1" applyAlignment="1">
      <alignment horizontal="left" vertical="top"/>
    </xf>
    <xf numFmtId="0" fontId="0" fillId="0" borderId="0" xfId="0"/>
    <xf numFmtId="0" fontId="5" fillId="3" borderId="0" xfId="0" applyFont="1" applyFill="1" applyBorder="1" applyAlignment="1">
      <alignment horizontal="center" vertical="top"/>
    </xf>
    <xf numFmtId="0" fontId="13" fillId="6" borderId="0" xfId="3" applyFont="1" applyFill="1" applyBorder="1" applyAlignment="1">
      <alignment horizontal="left" vertical="top"/>
    </xf>
    <xf numFmtId="0" fontId="13" fillId="5" borderId="0" xfId="3" applyFont="1" applyFill="1" applyBorder="1" applyAlignment="1">
      <alignment horizontal="left" vertical="top" indent="4"/>
    </xf>
    <xf numFmtId="0" fontId="11" fillId="5" borderId="0" xfId="3" applyFont="1" applyFill="1" applyBorder="1" applyAlignment="1">
      <alignment horizontal="left" vertical="top" indent="4"/>
    </xf>
    <xf numFmtId="0" fontId="13" fillId="5" borderId="0" xfId="3" applyFont="1" applyFill="1" applyBorder="1" applyAlignment="1">
      <alignment horizontal="left" vertical="top"/>
    </xf>
    <xf numFmtId="49" fontId="6" fillId="3" borderId="0" xfId="0" applyNumberFormat="1" applyFont="1" applyFill="1" applyBorder="1" applyAlignment="1">
      <alignment horizontal="left" vertical="top"/>
    </xf>
    <xf numFmtId="49" fontId="6" fillId="3" borderId="0" xfId="0" applyNumberFormat="1" applyFont="1" applyFill="1" applyBorder="1" applyAlignment="1">
      <alignment horizontal="left" vertical="top" wrapText="1"/>
    </xf>
    <xf numFmtId="0" fontId="24" fillId="3" borderId="0" xfId="4" applyFont="1" applyFill="1" applyBorder="1" applyAlignment="1">
      <alignment horizontal="left" vertical="top" indent="4"/>
    </xf>
    <xf numFmtId="0" fontId="13" fillId="3" borderId="0" xfId="3" applyFont="1" applyFill="1" applyBorder="1" applyAlignment="1">
      <alignment horizontal="left" vertical="top" indent="4"/>
    </xf>
    <xf numFmtId="49" fontId="4" fillId="3" borderId="0" xfId="0" applyNumberFormat="1" applyFont="1" applyFill="1" applyBorder="1" applyAlignment="1">
      <alignment horizontal="left" vertical="top"/>
    </xf>
    <xf numFmtId="0" fontId="11" fillId="3" borderId="0" xfId="3" applyFont="1" applyFill="1" applyBorder="1" applyAlignment="1">
      <alignment horizontal="left" vertical="top" indent="4"/>
    </xf>
    <xf numFmtId="49" fontId="9" fillId="3" borderId="1" xfId="0" applyNumberFormat="1" applyFont="1" applyFill="1" applyBorder="1" applyAlignment="1">
      <alignment horizontal="left" vertical="top" wrapText="1"/>
    </xf>
    <xf numFmtId="3" fontId="10" fillId="3" borderId="1" xfId="0" applyNumberFormat="1" applyFont="1" applyFill="1" applyBorder="1" applyAlignment="1">
      <alignment horizontal="right" vertical="top" shrinkToFit="1"/>
    </xf>
    <xf numFmtId="3" fontId="10" fillId="3" borderId="3" xfId="0" applyNumberFormat="1" applyFont="1" applyFill="1" applyBorder="1" applyAlignment="1">
      <alignment horizontal="right" vertical="top"/>
    </xf>
    <xf numFmtId="0" fontId="13" fillId="3" borderId="0" xfId="3" applyFont="1" applyFill="1" applyBorder="1" applyAlignment="1">
      <alignment horizontal="left" vertical="top"/>
    </xf>
    <xf numFmtId="49" fontId="7" fillId="3" borderId="0" xfId="0" applyNumberFormat="1" applyFont="1" applyFill="1" applyBorder="1" applyAlignment="1">
      <alignment horizontal="left" vertical="top" wrapText="1"/>
    </xf>
    <xf numFmtId="3" fontId="12" fillId="3" borderId="3" xfId="0" applyNumberFormat="1" applyFont="1" applyFill="1" applyBorder="1" applyAlignment="1">
      <alignment horizontal="right" vertical="top" shrinkToFit="1"/>
    </xf>
    <xf numFmtId="49" fontId="9" fillId="3" borderId="3" xfId="0" applyNumberFormat="1" applyFont="1" applyFill="1" applyBorder="1" applyAlignment="1">
      <alignment horizontal="left" vertical="top" wrapText="1"/>
    </xf>
    <xf numFmtId="49" fontId="11" fillId="3" borderId="3" xfId="0" applyNumberFormat="1" applyFont="1" applyFill="1" applyBorder="1" applyAlignment="1">
      <alignment horizontal="right" vertical="top" wrapText="1"/>
    </xf>
    <xf numFmtId="49" fontId="4" fillId="3" borderId="0" xfId="0" applyNumberFormat="1" applyFont="1" applyFill="1" applyBorder="1" applyAlignment="1">
      <alignment horizontal="center" vertical="top" wrapText="1"/>
    </xf>
    <xf numFmtId="49" fontId="4" fillId="3" borderId="0" xfId="0" applyNumberFormat="1" applyFont="1" applyFill="1" applyBorder="1" applyAlignment="1">
      <alignment vertical="top" wrapText="1"/>
    </xf>
    <xf numFmtId="0" fontId="25" fillId="3" borderId="4" xfId="0" applyFont="1" applyFill="1" applyBorder="1" applyAlignment="1">
      <alignment horizontal="left" vertical="top"/>
    </xf>
    <xf numFmtId="49" fontId="25" fillId="3" borderId="4" xfId="0" applyNumberFormat="1" applyFont="1" applyFill="1" applyBorder="1" applyAlignment="1">
      <alignment vertical="top" wrapText="1"/>
    </xf>
    <xf numFmtId="0" fontId="24" fillId="5" borderId="0" xfId="4" applyFont="1" applyFill="1" applyBorder="1" applyAlignment="1">
      <alignment horizontal="left" vertical="top" indent="4"/>
    </xf>
    <xf numFmtId="0" fontId="6" fillId="6" borderId="0" xfId="0" applyFont="1" applyFill="1" applyBorder="1" applyAlignment="1">
      <alignment horizontal="left" vertical="top"/>
    </xf>
    <xf numFmtId="49" fontId="8" fillId="3" borderId="0" xfId="0" applyNumberFormat="1" applyFont="1" applyFill="1" applyBorder="1" applyAlignment="1">
      <alignment horizontal="left" vertical="top"/>
    </xf>
    <xf numFmtId="49" fontId="8" fillId="3" borderId="0" xfId="0" applyNumberFormat="1" applyFont="1" applyFill="1" applyBorder="1" applyAlignment="1">
      <alignment horizontal="center" vertical="top" wrapText="1"/>
    </xf>
    <xf numFmtId="0" fontId="11" fillId="3" borderId="0" xfId="4" applyFont="1" applyFill="1" applyBorder="1" applyAlignment="1">
      <alignment horizontal="left" vertical="top" indent="4"/>
    </xf>
    <xf numFmtId="49" fontId="12" fillId="3" borderId="0" xfId="0" applyNumberFormat="1" applyFont="1" applyFill="1" applyBorder="1" applyAlignment="1">
      <alignment horizontal="left" vertical="top"/>
    </xf>
    <xf numFmtId="49" fontId="11" fillId="3" borderId="0" xfId="0" applyNumberFormat="1" applyFont="1" applyFill="1" applyBorder="1" applyAlignment="1">
      <alignment horizontal="left" vertical="top" wrapText="1"/>
    </xf>
    <xf numFmtId="0" fontId="24" fillId="6" borderId="0" xfId="3" applyFont="1" applyFill="1" applyBorder="1" applyAlignment="1">
      <alignment horizontal="left" vertical="top"/>
    </xf>
    <xf numFmtId="0" fontId="24" fillId="3" borderId="0" xfId="3" applyFont="1" applyFill="1" applyBorder="1" applyAlignment="1">
      <alignment horizontal="left" vertical="top" indent="4"/>
    </xf>
    <xf numFmtId="0" fontId="24" fillId="3" borderId="0" xfId="3" applyFont="1" applyFill="1" applyBorder="1" applyAlignment="1">
      <alignment horizontal="left" vertical="top"/>
    </xf>
    <xf numFmtId="0" fontId="11" fillId="5" borderId="0" xfId="4" applyFont="1" applyFill="1" applyBorder="1" applyAlignment="1">
      <alignment horizontal="left" vertical="top" indent="4"/>
    </xf>
    <xf numFmtId="0" fontId="24" fillId="5" borderId="0" xfId="3" applyFont="1" applyFill="1" applyBorder="1" applyAlignment="1">
      <alignment horizontal="left" vertical="top" indent="4"/>
    </xf>
    <xf numFmtId="0" fontId="24" fillId="5" borderId="0" xfId="3" applyFont="1" applyFill="1" applyBorder="1" applyAlignment="1">
      <alignment horizontal="left" vertical="top"/>
    </xf>
    <xf numFmtId="49" fontId="7" fillId="3" borderId="0" xfId="0" applyNumberFormat="1" applyFont="1" applyFill="1" applyBorder="1" applyAlignment="1">
      <alignment vertical="top" wrapText="1"/>
    </xf>
    <xf numFmtId="49" fontId="27" fillId="3" borderId="0" xfId="0" applyNumberFormat="1" applyFont="1" applyFill="1" applyBorder="1" applyAlignment="1">
      <alignment vertical="top" wrapText="1"/>
    </xf>
    <xf numFmtId="49" fontId="27" fillId="3" borderId="4" xfId="0" applyNumberFormat="1" applyFont="1" applyFill="1" applyBorder="1" applyAlignment="1">
      <alignment vertical="top" wrapText="1"/>
    </xf>
    <xf numFmtId="3" fontId="11" fillId="3" borderId="1" xfId="0" applyNumberFormat="1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horizontal="left" vertical="top"/>
    </xf>
    <xf numFmtId="3" fontId="9" fillId="3" borderId="1" xfId="0" applyNumberFormat="1" applyFont="1" applyFill="1" applyBorder="1" applyAlignment="1">
      <alignment horizontal="left" vertical="top" wrapText="1"/>
    </xf>
    <xf numFmtId="3" fontId="18" fillId="3" borderId="1" xfId="0" applyNumberFormat="1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right" vertical="top" wrapText="1"/>
    </xf>
    <xf numFmtId="3" fontId="12" fillId="3" borderId="0" xfId="0" applyNumberFormat="1" applyFont="1" applyFill="1" applyBorder="1" applyAlignment="1">
      <alignment horizontal="right" vertical="top" shrinkToFit="1"/>
    </xf>
    <xf numFmtId="0" fontId="1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center" vertical="top" wrapText="1"/>
    </xf>
    <xf numFmtId="0" fontId="13" fillId="5" borderId="0" xfId="3" applyFont="1" applyFill="1" applyBorder="1" applyAlignment="1">
      <alignment horizontal="left" vertical="top" indent="1"/>
    </xf>
    <xf numFmtId="0" fontId="26" fillId="3" borderId="4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8" fillId="3" borderId="0" xfId="1" applyFont="1" applyFill="1" applyBorder="1" applyAlignment="1">
      <alignment horizontal="left" vertical="top"/>
    </xf>
    <xf numFmtId="3" fontId="12" fillId="3" borderId="1" xfId="1" applyNumberFormat="1" applyFont="1" applyFill="1" applyBorder="1" applyAlignment="1">
      <alignment horizontal="right" vertical="top" shrinkToFit="1"/>
    </xf>
    <xf numFmtId="3" fontId="9" fillId="3" borderId="1" xfId="1" applyNumberFormat="1" applyFont="1" applyFill="1" applyBorder="1" applyAlignment="1">
      <alignment horizontal="left" vertical="top" wrapText="1"/>
    </xf>
    <xf numFmtId="3" fontId="10" fillId="3" borderId="1" xfId="1" applyNumberFormat="1" applyFont="1" applyFill="1" applyBorder="1" applyAlignment="1">
      <alignment horizontal="right" vertical="top" shrinkToFit="1"/>
    </xf>
    <xf numFmtId="3" fontId="11" fillId="3" borderId="0" xfId="1" applyNumberFormat="1" applyFont="1" applyFill="1" applyBorder="1" applyAlignment="1">
      <alignment horizontal="right" vertical="top" wrapText="1"/>
    </xf>
    <xf numFmtId="3" fontId="12" fillId="3" borderId="0" xfId="1" applyNumberFormat="1" applyFont="1" applyFill="1" applyBorder="1" applyAlignment="1">
      <alignment horizontal="right" vertical="top" shrinkToFit="1"/>
    </xf>
    <xf numFmtId="0" fontId="26" fillId="3" borderId="4" xfId="0" applyFont="1" applyFill="1" applyBorder="1" applyAlignment="1">
      <alignment vertical="top" wrapText="1"/>
    </xf>
    <xf numFmtId="0" fontId="26" fillId="3" borderId="0" xfId="0" applyFont="1" applyFill="1" applyBorder="1" applyAlignment="1">
      <alignment vertical="top" wrapText="1"/>
    </xf>
    <xf numFmtId="3" fontId="11" fillId="3" borderId="0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indent="5"/>
    </xf>
    <xf numFmtId="0" fontId="28" fillId="3" borderId="0" xfId="4" applyFont="1" applyFill="1" applyBorder="1" applyAlignment="1">
      <alignment horizontal="left" vertical="top" indent="4"/>
    </xf>
    <xf numFmtId="3" fontId="9" fillId="3" borderId="12" xfId="0" applyNumberFormat="1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right" vertical="top" wrapText="1"/>
    </xf>
    <xf numFmtId="0" fontId="24" fillId="3" borderId="0" xfId="4" applyFont="1" applyFill="1" applyBorder="1" applyAlignment="1">
      <alignment vertical="top"/>
    </xf>
    <xf numFmtId="0" fontId="13" fillId="3" borderId="0" xfId="3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/>
    </xf>
    <xf numFmtId="0" fontId="26" fillId="3" borderId="4" xfId="0" applyFont="1" applyFill="1" applyBorder="1" applyAlignment="1">
      <alignment horizontal="left" vertical="top"/>
    </xf>
    <xf numFmtId="0" fontId="30" fillId="3" borderId="0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 indent="1"/>
    </xf>
    <xf numFmtId="0" fontId="24" fillId="5" borderId="0" xfId="3" applyFont="1" applyFill="1" applyBorder="1" applyAlignment="1">
      <alignment horizontal="left" vertical="top" indent="1"/>
    </xf>
    <xf numFmtId="0" fontId="24" fillId="5" borderId="0" xfId="4" applyFont="1" applyFill="1" applyBorder="1" applyAlignment="1">
      <alignment horizontal="left" vertical="top" indent="1"/>
    </xf>
    <xf numFmtId="0" fontId="0" fillId="3" borderId="0" xfId="0" applyFill="1" applyBorder="1" applyAlignment="1">
      <alignment horizontal="left" vertical="top"/>
    </xf>
    <xf numFmtId="0" fontId="24" fillId="3" borderId="0" xfId="4" applyFont="1" applyFill="1" applyBorder="1" applyAlignment="1">
      <alignment horizontal="left" vertical="top" indent="1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24" fillId="3" borderId="0" xfId="3" applyFont="1" applyFill="1" applyBorder="1" applyAlignment="1">
      <alignment horizontal="left" vertical="top" indent="1"/>
    </xf>
    <xf numFmtId="0" fontId="1" fillId="3" borderId="0" xfId="0" applyFont="1" applyFill="1" applyBorder="1" applyAlignment="1">
      <alignment horizontal="left" vertical="top"/>
    </xf>
    <xf numFmtId="0" fontId="13" fillId="3" borderId="0" xfId="3" applyFont="1" applyFill="1" applyBorder="1" applyAlignment="1">
      <alignment horizontal="left" vertical="top" indent="1"/>
    </xf>
    <xf numFmtId="0" fontId="13" fillId="3" borderId="0" xfId="4" applyFont="1" applyFill="1" applyBorder="1" applyAlignment="1">
      <alignment horizontal="left" vertical="top" indent="3"/>
    </xf>
    <xf numFmtId="0" fontId="8" fillId="3" borderId="0" xfId="0" applyFont="1" applyFill="1" applyBorder="1" applyAlignment="1">
      <alignment horizontal="left" vertical="top" indent="1"/>
    </xf>
    <xf numFmtId="0" fontId="6" fillId="3" borderId="0" xfId="0" applyFont="1" applyFill="1" applyBorder="1" applyAlignment="1">
      <alignment horizontal="right" vertical="top"/>
    </xf>
    <xf numFmtId="49" fontId="11" fillId="3" borderId="1" xfId="0" applyNumberFormat="1" applyFont="1" applyFill="1" applyBorder="1" applyAlignment="1">
      <alignment horizontal="left" vertical="top" wrapText="1"/>
    </xf>
    <xf numFmtId="3" fontId="12" fillId="3" borderId="2" xfId="0" applyNumberFormat="1" applyFont="1" applyFill="1" applyBorder="1" applyAlignment="1">
      <alignment horizontal="right" vertical="top" shrinkToFit="1"/>
    </xf>
    <xf numFmtId="3" fontId="12" fillId="3" borderId="12" xfId="0" applyNumberFormat="1" applyFont="1" applyFill="1" applyBorder="1" applyAlignment="1">
      <alignment horizontal="right" vertical="top" shrinkToFit="1"/>
    </xf>
    <xf numFmtId="3" fontId="12" fillId="3" borderId="3" xfId="0" applyNumberFormat="1" applyFont="1" applyFill="1" applyBorder="1" applyAlignment="1">
      <alignment vertical="top"/>
    </xf>
    <xf numFmtId="0" fontId="11" fillId="5" borderId="0" xfId="3" applyFont="1" applyFill="1" applyBorder="1" applyAlignment="1">
      <alignment horizontal="left" vertical="top" indent="1"/>
    </xf>
    <xf numFmtId="0" fontId="11" fillId="5" borderId="0" xfId="4" applyFont="1" applyFill="1" applyBorder="1" applyAlignment="1">
      <alignment horizontal="left" vertical="top" indent="2"/>
    </xf>
    <xf numFmtId="0" fontId="11" fillId="5" borderId="0" xfId="0" applyFont="1" applyFill="1" applyBorder="1" applyAlignment="1">
      <alignment horizontal="left" vertical="top" indent="1"/>
    </xf>
    <xf numFmtId="0" fontId="13" fillId="5" borderId="0" xfId="3" applyFont="1" applyFill="1" applyBorder="1" applyAlignment="1">
      <alignment horizontal="left" vertical="top" indent="3"/>
    </xf>
    <xf numFmtId="0" fontId="12" fillId="3" borderId="7" xfId="0" applyFont="1" applyFill="1" applyBorder="1" applyAlignment="1">
      <alignment horizontal="right" vertical="top" wrapText="1"/>
    </xf>
    <xf numFmtId="0" fontId="24" fillId="3" borderId="3" xfId="0" applyFont="1" applyFill="1" applyBorder="1" applyAlignment="1">
      <alignment horizontal="left" vertical="top" wrapText="1"/>
    </xf>
    <xf numFmtId="49" fontId="11" fillId="3" borderId="3" xfId="0" applyNumberFormat="1" applyFont="1" applyFill="1" applyBorder="1" applyAlignment="1">
      <alignment horizontal="left" vertical="top" wrapText="1"/>
    </xf>
    <xf numFmtId="3" fontId="11" fillId="3" borderId="1" xfId="1" applyNumberFormat="1" applyFont="1" applyFill="1" applyBorder="1" applyAlignment="1">
      <alignment horizontal="left" vertical="top" wrapText="1"/>
    </xf>
    <xf numFmtId="3" fontId="10" fillId="3" borderId="9" xfId="0" applyNumberFormat="1" applyFont="1" applyFill="1" applyBorder="1" applyAlignment="1">
      <alignment horizontal="right" vertical="top" shrinkToFit="1"/>
    </xf>
    <xf numFmtId="0" fontId="8" fillId="3" borderId="3" xfId="0" applyNumberFormat="1" applyFont="1" applyFill="1" applyBorder="1" applyAlignment="1">
      <alignment horizontal="right" vertical="top" wrapText="1"/>
    </xf>
    <xf numFmtId="4" fontId="8" fillId="3" borderId="3" xfId="0" applyNumberFormat="1" applyFont="1" applyFill="1" applyBorder="1" applyAlignment="1">
      <alignment horizontal="right" vertical="top" wrapText="1"/>
    </xf>
    <xf numFmtId="3" fontId="8" fillId="3" borderId="3" xfId="0" applyNumberFormat="1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right" vertical="top" wrapText="1"/>
    </xf>
    <xf numFmtId="0" fontId="32" fillId="3" borderId="3" xfId="0" applyFont="1" applyFill="1" applyBorder="1" applyAlignment="1">
      <alignment horizontal="left" vertical="top"/>
    </xf>
    <xf numFmtId="0" fontId="32" fillId="3" borderId="3" xfId="0" applyFont="1" applyFill="1" applyBorder="1" applyAlignment="1">
      <alignment horizontal="justify" vertical="top"/>
    </xf>
    <xf numFmtId="0" fontId="32" fillId="3" borderId="3" xfId="0" applyFont="1" applyFill="1" applyBorder="1" applyAlignment="1">
      <alignment horizontal="left" vertical="top" wrapText="1"/>
    </xf>
    <xf numFmtId="0" fontId="33" fillId="3" borderId="3" xfId="0" applyFont="1" applyFill="1" applyBorder="1" applyAlignment="1">
      <alignment horizontal="left" vertical="top" wrapText="1"/>
    </xf>
    <xf numFmtId="0" fontId="34" fillId="3" borderId="0" xfId="0" applyFont="1" applyFill="1" applyBorder="1" applyAlignment="1">
      <alignment horizontal="left" vertical="top"/>
    </xf>
    <xf numFmtId="0" fontId="13" fillId="7" borderId="3" xfId="0" applyFont="1" applyFill="1" applyBorder="1" applyAlignment="1">
      <alignment horizontal="left" vertical="top" wrapText="1"/>
    </xf>
    <xf numFmtId="0" fontId="13" fillId="7" borderId="3" xfId="0" applyFont="1" applyFill="1" applyBorder="1" applyAlignment="1">
      <alignment horizontal="right" vertical="top" wrapText="1"/>
    </xf>
    <xf numFmtId="49" fontId="13" fillId="7" borderId="13" xfId="0" applyNumberFormat="1" applyFont="1" applyFill="1" applyBorder="1" applyAlignment="1">
      <alignment horizontal="left" vertical="top" wrapText="1"/>
    </xf>
    <xf numFmtId="49" fontId="13" fillId="7" borderId="3" xfId="0" applyNumberFormat="1" applyFont="1" applyFill="1" applyBorder="1" applyAlignment="1">
      <alignment horizontal="left" vertical="top" indent="3" shrinkToFit="1"/>
    </xf>
    <xf numFmtId="49" fontId="13" fillId="7" borderId="1" xfId="0" applyNumberFormat="1" applyFont="1" applyFill="1" applyBorder="1" applyAlignment="1">
      <alignment horizontal="left" vertical="top" wrapText="1"/>
    </xf>
    <xf numFmtId="49" fontId="13" fillId="7" borderId="1" xfId="0" applyNumberFormat="1" applyFont="1" applyFill="1" applyBorder="1" applyAlignment="1">
      <alignment horizontal="left" vertical="top" indent="3" shrinkToFit="1"/>
    </xf>
    <xf numFmtId="0" fontId="13" fillId="7" borderId="1" xfId="0" applyFont="1" applyFill="1" applyBorder="1" applyAlignment="1">
      <alignment horizontal="left" vertical="top" wrapText="1"/>
    </xf>
    <xf numFmtId="1" fontId="13" fillId="7" borderId="1" xfId="0" applyNumberFormat="1" applyFont="1" applyFill="1" applyBorder="1" applyAlignment="1">
      <alignment horizontal="left" vertical="top" indent="3" shrinkToFit="1"/>
    </xf>
    <xf numFmtId="3" fontId="13" fillId="7" borderId="2" xfId="0" applyNumberFormat="1" applyFont="1" applyFill="1" applyBorder="1" applyAlignment="1">
      <alignment horizontal="left" vertical="top" wrapText="1"/>
    </xf>
    <xf numFmtId="1" fontId="13" fillId="7" borderId="3" xfId="0" applyNumberFormat="1" applyFont="1" applyFill="1" applyBorder="1" applyAlignment="1">
      <alignment horizontal="left" vertical="top" indent="3" shrinkToFit="1"/>
    </xf>
    <xf numFmtId="0" fontId="13" fillId="7" borderId="2" xfId="0" applyFont="1" applyFill="1" applyBorder="1" applyAlignment="1">
      <alignment horizontal="left" vertical="top" wrapText="1"/>
    </xf>
    <xf numFmtId="0" fontId="13" fillId="7" borderId="1" xfId="1" applyFont="1" applyFill="1" applyBorder="1" applyAlignment="1">
      <alignment horizontal="left" vertical="top" wrapText="1"/>
    </xf>
    <xf numFmtId="1" fontId="13" fillId="7" borderId="1" xfId="1" applyNumberFormat="1" applyFont="1" applyFill="1" applyBorder="1" applyAlignment="1">
      <alignment horizontal="left" vertical="top" indent="3" shrinkToFit="1"/>
    </xf>
    <xf numFmtId="3" fontId="11" fillId="7" borderId="9" xfId="0" applyNumberFormat="1" applyFont="1" applyFill="1" applyBorder="1" applyAlignment="1">
      <alignment horizontal="left" vertical="top" wrapText="1"/>
    </xf>
    <xf numFmtId="1" fontId="15" fillId="7" borderId="9" xfId="0" applyNumberFormat="1" applyFont="1" applyFill="1" applyBorder="1" applyAlignment="1">
      <alignment horizontal="left" vertical="top" indent="3" shrinkToFit="1"/>
    </xf>
    <xf numFmtId="3" fontId="13" fillId="7" borderId="1" xfId="0" applyNumberFormat="1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right" vertical="top"/>
    </xf>
    <xf numFmtId="164" fontId="8" fillId="3" borderId="3" xfId="0" applyNumberFormat="1" applyFont="1" applyFill="1" applyBorder="1" applyAlignment="1">
      <alignment horizontal="right" vertical="top" wrapText="1"/>
    </xf>
    <xf numFmtId="0" fontId="10" fillId="3" borderId="3" xfId="0" applyFont="1" applyFill="1" applyBorder="1" applyAlignment="1">
      <alignment horizontal="right" vertical="top"/>
    </xf>
    <xf numFmtId="0" fontId="10" fillId="3" borderId="6" xfId="0" applyFont="1" applyFill="1" applyBorder="1" applyAlignment="1">
      <alignment horizontal="right" vertical="top"/>
    </xf>
    <xf numFmtId="0" fontId="36" fillId="3" borderId="3" xfId="0" applyFont="1" applyFill="1" applyBorder="1" applyAlignment="1">
      <alignment horizontal="right" vertical="top"/>
    </xf>
    <xf numFmtId="0" fontId="12" fillId="3" borderId="14" xfId="0" applyFont="1" applyFill="1" applyBorder="1" applyAlignment="1">
      <alignment horizontal="right" vertical="top"/>
    </xf>
    <xf numFmtId="0" fontId="32" fillId="3" borderId="6" xfId="0" applyFont="1" applyFill="1" applyBorder="1" applyAlignment="1">
      <alignment horizontal="left" vertical="top"/>
    </xf>
    <xf numFmtId="0" fontId="32" fillId="3" borderId="15" xfId="0" applyFont="1" applyFill="1" applyBorder="1" applyAlignment="1">
      <alignment horizontal="left" vertical="top" wrapText="1"/>
    </xf>
    <xf numFmtId="3" fontId="10" fillId="3" borderId="16" xfId="0" applyNumberFormat="1" applyFont="1" applyFill="1" applyBorder="1" applyAlignment="1">
      <alignment horizontal="right" vertical="top" shrinkToFit="1"/>
    </xf>
    <xf numFmtId="3" fontId="11" fillId="3" borderId="9" xfId="0" applyNumberFormat="1" applyFont="1" applyFill="1" applyBorder="1" applyAlignment="1">
      <alignment horizontal="right" vertical="top" wrapText="1"/>
    </xf>
    <xf numFmtId="3" fontId="9" fillId="3" borderId="3" xfId="0" applyNumberFormat="1" applyFont="1" applyFill="1" applyBorder="1" applyAlignment="1">
      <alignment horizontal="left" vertical="top" wrapText="1"/>
    </xf>
    <xf numFmtId="3" fontId="36" fillId="3" borderId="9" xfId="0" applyNumberFormat="1" applyFont="1" applyFill="1" applyBorder="1" applyAlignment="1">
      <alignment horizontal="right" vertical="top" shrinkToFit="1"/>
    </xf>
    <xf numFmtId="3" fontId="36" fillId="3" borderId="3" xfId="0" applyNumberFormat="1" applyFont="1" applyFill="1" applyBorder="1" applyAlignment="1">
      <alignment horizontal="right" vertical="top" shrinkToFit="1"/>
    </xf>
    <xf numFmtId="49" fontId="9" fillId="3" borderId="1" xfId="0" applyNumberFormat="1" applyFont="1" applyFill="1" applyBorder="1" applyAlignment="1">
      <alignment horizontal="right" vertical="top" wrapText="1"/>
    </xf>
    <xf numFmtId="3" fontId="12" fillId="3" borderId="17" xfId="0" applyNumberFormat="1" applyFont="1" applyFill="1" applyBorder="1" applyAlignment="1">
      <alignment horizontal="right" vertical="top" shrinkToFit="1"/>
    </xf>
    <xf numFmtId="3" fontId="12" fillId="3" borderId="18" xfId="0" applyNumberFormat="1" applyFont="1" applyFill="1" applyBorder="1" applyAlignment="1">
      <alignment horizontal="right" vertical="top" shrinkToFit="1"/>
    </xf>
    <xf numFmtId="3" fontId="12" fillId="3" borderId="19" xfId="0" applyNumberFormat="1" applyFont="1" applyFill="1" applyBorder="1" applyAlignment="1">
      <alignment horizontal="right" vertical="top" shrinkToFit="1"/>
    </xf>
    <xf numFmtId="3" fontId="10" fillId="3" borderId="2" xfId="0" applyNumberFormat="1" applyFont="1" applyFill="1" applyBorder="1" applyAlignment="1">
      <alignment horizontal="right" vertical="top" shrinkToFit="1"/>
    </xf>
    <xf numFmtId="3" fontId="12" fillId="3" borderId="20" xfId="0" applyNumberFormat="1" applyFont="1" applyFill="1" applyBorder="1" applyAlignment="1">
      <alignment horizontal="right" vertical="top" shrinkToFit="1"/>
    </xf>
    <xf numFmtId="3" fontId="12" fillId="3" borderId="13" xfId="0" applyNumberFormat="1" applyFont="1" applyFill="1" applyBorder="1" applyAlignment="1">
      <alignment horizontal="right" vertical="top" shrinkToFit="1"/>
    </xf>
    <xf numFmtId="3" fontId="12" fillId="3" borderId="21" xfId="0" applyNumberFormat="1" applyFont="1" applyFill="1" applyBorder="1" applyAlignment="1">
      <alignment horizontal="right" vertical="top" shrinkToFit="1"/>
    </xf>
    <xf numFmtId="3" fontId="12" fillId="3" borderId="16" xfId="0" applyNumberFormat="1" applyFont="1" applyFill="1" applyBorder="1" applyAlignment="1">
      <alignment horizontal="right" vertical="top" shrinkToFit="1"/>
    </xf>
    <xf numFmtId="49" fontId="13" fillId="7" borderId="12" xfId="0" applyNumberFormat="1" applyFont="1" applyFill="1" applyBorder="1" applyAlignment="1">
      <alignment horizontal="left" vertical="top" indent="3" shrinkToFit="1"/>
    </xf>
    <xf numFmtId="3" fontId="12" fillId="3" borderId="2" xfId="1" applyNumberFormat="1" applyFont="1" applyFill="1" applyBorder="1" applyAlignment="1">
      <alignment horizontal="right" vertical="top" shrinkToFit="1"/>
    </xf>
    <xf numFmtId="3" fontId="12" fillId="3" borderId="12" xfId="1" applyNumberFormat="1" applyFont="1" applyFill="1" applyBorder="1" applyAlignment="1">
      <alignment horizontal="right" vertical="top" shrinkToFit="1"/>
    </xf>
    <xf numFmtId="3" fontId="12" fillId="3" borderId="9" xfId="1" applyNumberFormat="1" applyFont="1" applyFill="1" applyBorder="1" applyAlignment="1">
      <alignment horizontal="right" vertical="top" shrinkToFit="1"/>
    </xf>
    <xf numFmtId="3" fontId="8" fillId="3" borderId="3" xfId="0" applyNumberFormat="1" applyFont="1" applyFill="1" applyBorder="1" applyAlignment="1">
      <alignment horizontal="right" vertical="top" shrinkToFit="1"/>
    </xf>
    <xf numFmtId="3" fontId="10" fillId="3" borderId="3" xfId="0" applyNumberFormat="1" applyFont="1" applyFill="1" applyBorder="1" applyAlignment="1">
      <alignment horizontal="right" vertical="top" shrinkToFit="1"/>
    </xf>
    <xf numFmtId="3" fontId="8" fillId="3" borderId="3" xfId="0" applyNumberFormat="1" applyFont="1" applyFill="1" applyBorder="1" applyAlignment="1">
      <alignment horizontal="right" vertical="top"/>
    </xf>
    <xf numFmtId="0" fontId="11" fillId="5" borderId="0" xfId="4" applyFont="1" applyFill="1" applyBorder="1" applyAlignment="1">
      <alignment horizontal="left" vertical="top" indent="4"/>
    </xf>
    <xf numFmtId="0" fontId="4" fillId="3" borderId="0" xfId="0" applyFont="1" applyFill="1" applyBorder="1" applyAlignment="1">
      <alignment horizontal="center" vertical="top"/>
    </xf>
    <xf numFmtId="0" fontId="13" fillId="5" borderId="0" xfId="3" applyFont="1" applyFill="1" applyBorder="1" applyAlignment="1">
      <alignment horizontal="left" vertical="top" indent="4"/>
    </xf>
    <xf numFmtId="0" fontId="24" fillId="5" borderId="0" xfId="4" applyFont="1" applyFill="1" applyBorder="1" applyAlignment="1">
      <alignment horizontal="left" vertical="top" indent="4"/>
    </xf>
    <xf numFmtId="49" fontId="4" fillId="3" borderId="0" xfId="0" applyNumberFormat="1" applyFont="1" applyFill="1" applyBorder="1" applyAlignment="1">
      <alignment horizontal="center" vertical="top" wrapText="1"/>
    </xf>
    <xf numFmtId="0" fontId="13" fillId="5" borderId="0" xfId="3" applyFont="1" applyFill="1" applyBorder="1" applyAlignment="1">
      <alignment horizontal="center" vertical="top"/>
    </xf>
    <xf numFmtId="0" fontId="11" fillId="5" borderId="0" xfId="4" applyFont="1" applyFill="1" applyBorder="1" applyAlignment="1">
      <alignment horizontal="center" vertical="top"/>
    </xf>
    <xf numFmtId="49" fontId="8" fillId="3" borderId="0" xfId="0" applyNumberFormat="1" applyFont="1" applyFill="1" applyBorder="1" applyAlignment="1">
      <alignment horizontal="left" vertical="top" wrapText="1"/>
    </xf>
    <xf numFmtId="49" fontId="8" fillId="3" borderId="0" xfId="0" applyNumberFormat="1" applyFont="1" applyFill="1" applyBorder="1" applyAlignment="1">
      <alignment horizontal="center" vertical="top" wrapText="1"/>
    </xf>
    <xf numFmtId="49" fontId="26" fillId="3" borderId="0" xfId="0" applyNumberFormat="1" applyFont="1" applyFill="1" applyBorder="1" applyAlignment="1">
      <alignment horizontal="left" vertical="top"/>
    </xf>
    <xf numFmtId="49" fontId="26" fillId="3" borderId="4" xfId="0" applyNumberFormat="1" applyFont="1" applyFill="1" applyBorder="1" applyAlignment="1">
      <alignment horizontal="left" vertical="top"/>
    </xf>
    <xf numFmtId="49" fontId="27" fillId="3" borderId="0" xfId="0" applyNumberFormat="1" applyFont="1" applyFill="1" applyBorder="1" applyAlignment="1">
      <alignment horizontal="left" vertical="top" wrapText="1"/>
    </xf>
    <xf numFmtId="49" fontId="27" fillId="3" borderId="4" xfId="0" applyNumberFormat="1" applyFont="1" applyFill="1" applyBorder="1" applyAlignment="1">
      <alignment horizontal="left" vertical="top" wrapText="1"/>
    </xf>
    <xf numFmtId="0" fontId="24" fillId="5" borderId="0" xfId="4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center" vertical="top" wrapText="1"/>
    </xf>
    <xf numFmtId="3" fontId="11" fillId="3" borderId="0" xfId="0" applyNumberFormat="1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/>
    </xf>
    <xf numFmtId="3" fontId="11" fillId="3" borderId="4" xfId="1" applyNumberFormat="1" applyFont="1" applyFill="1" applyBorder="1" applyAlignment="1">
      <alignment horizontal="left" vertical="top" wrapText="1"/>
    </xf>
    <xf numFmtId="3" fontId="29" fillId="3" borderId="0" xfId="0" applyNumberFormat="1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3" fillId="5" borderId="0" xfId="0" applyFont="1" applyFill="1" applyAlignment="1">
      <alignment horizontal="left" indent="5"/>
    </xf>
    <xf numFmtId="0" fontId="28" fillId="5" borderId="0" xfId="4" applyFont="1" applyFill="1" applyBorder="1" applyAlignment="1">
      <alignment horizontal="left" vertical="top" indent="4"/>
    </xf>
    <xf numFmtId="3" fontId="31" fillId="3" borderId="0" xfId="0" applyNumberFormat="1" applyFont="1" applyFill="1" applyBorder="1" applyAlignment="1">
      <alignment horizontal="left" vertical="top" wrapText="1"/>
    </xf>
    <xf numFmtId="0" fontId="11" fillId="5" borderId="0" xfId="4" applyFont="1" applyFill="1" applyBorder="1" applyAlignment="1">
      <alignment horizontal="left" vertical="top" indent="1"/>
    </xf>
    <xf numFmtId="0" fontId="30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top"/>
    </xf>
    <xf numFmtId="0" fontId="11" fillId="5" borderId="0" xfId="4" applyFont="1" applyFill="1" applyBorder="1" applyAlignment="1">
      <alignment horizontal="left" vertical="top" indent="2"/>
    </xf>
    <xf numFmtId="0" fontId="24" fillId="5" borderId="0" xfId="4" applyFont="1" applyFill="1" applyBorder="1" applyAlignment="1">
      <alignment horizontal="left" vertical="top" indent="1"/>
    </xf>
    <xf numFmtId="0" fontId="11" fillId="5" borderId="0" xfId="4" applyFont="1" applyFill="1" applyAlignment="1">
      <alignment horizontal="left" indent="1"/>
    </xf>
    <xf numFmtId="0" fontId="35" fillId="3" borderId="3" xfId="0" applyFont="1" applyFill="1" applyBorder="1" applyAlignment="1">
      <alignment horizontal="left" vertical="center" wrapText="1"/>
    </xf>
    <xf numFmtId="0" fontId="13" fillId="5" borderId="0" xfId="3" applyFont="1" applyFill="1" applyBorder="1" applyAlignment="1">
      <alignment horizontal="left" vertical="top" indent="1"/>
    </xf>
    <xf numFmtId="0" fontId="13" fillId="5" borderId="0" xfId="4" applyFont="1" applyFill="1" applyBorder="1" applyAlignment="1">
      <alignment horizontal="left" vertical="top" indent="3"/>
    </xf>
  </cellXfs>
  <cellStyles count="5">
    <cellStyle name="Accent2" xfId="3" builtinId="33"/>
    <cellStyle name="Explanatory Text" xfId="2" builtinId="53"/>
    <cellStyle name="Hyperlink" xfId="4" builtinId="8"/>
    <cellStyle name="Normal" xfId="0" builtinId="0"/>
    <cellStyle name="Normal 2" xfId="1" xr:uid="{00000000-0005-0000-0000-000004000000}"/>
  </cellStyles>
  <dxfs count="0"/>
  <tableStyles count="0" defaultTableStyle="TableStyleMedium9" defaultPivotStyle="PivotStyleLight16"/>
  <colors>
    <mruColors>
      <color rgb="FFE26B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Bibliotēku skaits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'Bibliotēku skaits'!$H$5:$K$5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'Bibliotēku skaits'!$H$15:$K$15</c:f>
              <c:numCache>
                <c:formatCode>General</c:formatCode>
                <c:ptCount val="4"/>
                <c:pt idx="0" formatCode="#,##0">
                  <c:v>1487</c:v>
                </c:pt>
                <c:pt idx="1">
                  <c:v>1442</c:v>
                </c:pt>
                <c:pt idx="2">
                  <c:v>1400</c:v>
                </c:pt>
                <c:pt idx="3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4-49F4-A96C-952FD65FB9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33606527"/>
        <c:axId val="1535095855"/>
      </c:barChart>
      <c:catAx>
        <c:axId val="153360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535095855"/>
        <c:crosses val="autoZero"/>
        <c:auto val="1"/>
        <c:lblAlgn val="ctr"/>
        <c:lblOffset val="100"/>
        <c:noMultiLvlLbl val="0"/>
      </c:catAx>
      <c:valAx>
        <c:axId val="153509585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53360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08923884514432E-2"/>
          <c:y val="0.12078703703703704"/>
          <c:w val="0.82822440944881892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Krājums!$H$37:$K$37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Krājums!$H$46:$K$46</c:f>
              <c:numCache>
                <c:formatCode>#,##0</c:formatCode>
                <c:ptCount val="4"/>
                <c:pt idx="0">
                  <c:v>1355469</c:v>
                </c:pt>
                <c:pt idx="1">
                  <c:v>8499855</c:v>
                </c:pt>
                <c:pt idx="2">
                  <c:v>1538632</c:v>
                </c:pt>
                <c:pt idx="3">
                  <c:v>3212573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D-4C42-87BD-F1E47A47FB7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0833343"/>
        <c:axId val="100602591"/>
      </c:barChart>
      <c:catAx>
        <c:axId val="10083334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00602591"/>
        <c:crosses val="autoZero"/>
        <c:auto val="1"/>
        <c:lblAlgn val="ctr"/>
        <c:lblOffset val="100"/>
        <c:noMultiLvlLbl val="0"/>
      </c:catAx>
      <c:valAx>
        <c:axId val="10060259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00833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Bibliotēku personāls kopā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Personāls!$H$6:$K$6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Personāls!$H$15:$K$15</c:f>
              <c:numCache>
                <c:formatCode>#,##0</c:formatCode>
                <c:ptCount val="4"/>
                <c:pt idx="0">
                  <c:v>3462</c:v>
                </c:pt>
                <c:pt idx="1">
                  <c:v>3363</c:v>
                </c:pt>
                <c:pt idx="2">
                  <c:v>3301</c:v>
                </c:pt>
                <c:pt idx="3">
                  <c:v>3222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F-47A5-8436-4CE3EC637A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9740383"/>
        <c:axId val="189737887"/>
      </c:barChart>
      <c:catAx>
        <c:axId val="189740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9737887"/>
        <c:crosses val="autoZero"/>
        <c:auto val="1"/>
        <c:lblAlgn val="ctr"/>
        <c:lblOffset val="100"/>
        <c:noMultiLvlLbl val="0"/>
      </c:catAx>
      <c:valAx>
        <c:axId val="18973788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9740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Bibliotekārie darbinieki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Personāls!$H$21:$K$21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Personāls!$H$30:$K$30</c:f>
              <c:numCache>
                <c:formatCode>#,##0</c:formatCode>
                <c:ptCount val="4"/>
                <c:pt idx="0">
                  <c:v>2892</c:v>
                </c:pt>
                <c:pt idx="1">
                  <c:v>2848</c:v>
                </c:pt>
                <c:pt idx="2">
                  <c:v>2816</c:v>
                </c:pt>
                <c:pt idx="3">
                  <c:v>2730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9-4BC7-9E46-18A8C4E568C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29982207"/>
        <c:axId val="229982623"/>
      </c:barChart>
      <c:catAx>
        <c:axId val="2299822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29982623"/>
        <c:crosses val="autoZero"/>
        <c:auto val="1"/>
        <c:lblAlgn val="ctr"/>
        <c:lblOffset val="100"/>
        <c:noMultiLvlLbl val="0"/>
      </c:catAx>
      <c:valAx>
        <c:axId val="2299826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29982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Kārtējie idevumi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'Finansiālie rād.'!$H$6:$K$6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'Finansiālie rād.'!$H$15:$K$15</c:f>
              <c:numCache>
                <c:formatCode>#,##0</c:formatCode>
                <c:ptCount val="4"/>
                <c:pt idx="0">
                  <c:v>52697815</c:v>
                </c:pt>
                <c:pt idx="1">
                  <c:v>56928484</c:v>
                </c:pt>
                <c:pt idx="2">
                  <c:v>62478369</c:v>
                </c:pt>
                <c:pt idx="3">
                  <c:v>66513642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C-4FDC-9E05-864F0505202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00403551"/>
        <c:axId val="400392319"/>
      </c:barChart>
      <c:catAx>
        <c:axId val="40040355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00392319"/>
        <c:crosses val="autoZero"/>
        <c:auto val="1"/>
        <c:lblAlgn val="ctr"/>
        <c:lblOffset val="100"/>
        <c:noMultiLvlLbl val="0"/>
      </c:catAx>
      <c:valAx>
        <c:axId val="4003923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040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400"/>
              <a:t>I</a:t>
            </a:r>
            <a:r>
              <a:rPr lang="en-US" sz="1400"/>
              <a:t>zdevumi pe</a:t>
            </a:r>
            <a:r>
              <a:rPr lang="lv-LV" sz="1400"/>
              <a:t>r</a:t>
            </a:r>
            <a:r>
              <a:rPr lang="en-US" sz="1400"/>
              <a:t>sonālam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'Finansiālie rād.'!$H$21:$K$21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'Finansiālie rād.'!$H$30:$K$30</c:f>
              <c:numCache>
                <c:formatCode>#,##0</c:formatCode>
                <c:ptCount val="4"/>
                <c:pt idx="0">
                  <c:v>33238889</c:v>
                </c:pt>
                <c:pt idx="1">
                  <c:v>35535577</c:v>
                </c:pt>
                <c:pt idx="2">
                  <c:v>39788017</c:v>
                </c:pt>
                <c:pt idx="3">
                  <c:v>43297328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6-4977-98D0-FE476DDFD3E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96444607"/>
        <c:axId val="296445023"/>
      </c:barChart>
      <c:catAx>
        <c:axId val="2964446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96445023"/>
        <c:crosses val="autoZero"/>
        <c:auto val="1"/>
        <c:lblAlgn val="ctr"/>
        <c:lblOffset val="100"/>
        <c:noMultiLvlLbl val="0"/>
      </c:catAx>
      <c:valAx>
        <c:axId val="2964450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9644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Krājuma komplektēšana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'Finansiālie rād.'!$H$36:$K$36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'Finansiālie rād.'!$H$45:$K$45</c:f>
              <c:numCache>
                <c:formatCode>#,##0</c:formatCode>
                <c:ptCount val="4"/>
                <c:pt idx="0">
                  <c:v>9838334</c:v>
                </c:pt>
                <c:pt idx="1">
                  <c:v>9904311</c:v>
                </c:pt>
                <c:pt idx="2">
                  <c:v>10624990</c:v>
                </c:pt>
                <c:pt idx="3">
                  <c:v>10778421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8-4D72-B703-B7E2AAE3E0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96441279"/>
        <c:axId val="296445439"/>
      </c:barChart>
      <c:catAx>
        <c:axId val="2964412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96445439"/>
        <c:crosses val="autoZero"/>
        <c:auto val="1"/>
        <c:lblAlgn val="ctr"/>
        <c:lblOffset val="100"/>
        <c:noMultiLvlLbl val="0"/>
      </c:catAx>
      <c:valAx>
        <c:axId val="2964454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9644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400"/>
              <a:t>Informācijas tehnoloģijas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'Finansiālie rād.'!$H$51:$K$51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'Finansiālie rād.'!$H$60:$K$60</c:f>
              <c:numCache>
                <c:formatCode>#,##0</c:formatCode>
                <c:ptCount val="4"/>
                <c:pt idx="0">
                  <c:v>1217460</c:v>
                </c:pt>
                <c:pt idx="1">
                  <c:v>1741769</c:v>
                </c:pt>
                <c:pt idx="2">
                  <c:v>2130450</c:v>
                </c:pt>
                <c:pt idx="3">
                  <c:v>2525922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7-4A76-A30E-17B47A966A0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00398975"/>
        <c:axId val="400401055"/>
      </c:barChart>
      <c:catAx>
        <c:axId val="4003989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00401055"/>
        <c:crosses val="autoZero"/>
        <c:auto val="1"/>
        <c:lblAlgn val="ctr"/>
        <c:lblOffset val="100"/>
        <c:noMultiLvlLbl val="0"/>
      </c:catAx>
      <c:valAx>
        <c:axId val="40040105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0398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400"/>
              <a:t>P</a:t>
            </a:r>
            <a:r>
              <a:rPr lang="en-US" sz="1400"/>
              <a:t>ārējie izdevumi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'Finansiālie rād.'!$H$66:$K$66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'Finansiālie rād.'!$H$75:$K$75</c:f>
              <c:numCache>
                <c:formatCode>#,##0</c:formatCode>
                <c:ptCount val="4"/>
                <c:pt idx="0">
                  <c:v>8397102</c:v>
                </c:pt>
                <c:pt idx="1">
                  <c:v>9746826</c:v>
                </c:pt>
                <c:pt idx="2">
                  <c:v>9915873</c:v>
                </c:pt>
                <c:pt idx="3">
                  <c:v>9911971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3-49EE-9CFA-ECD3F4D325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3448159"/>
        <c:axId val="303451487"/>
      </c:barChart>
      <c:catAx>
        <c:axId val="3034481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03451487"/>
        <c:crosses val="autoZero"/>
        <c:auto val="1"/>
        <c:lblAlgn val="ctr"/>
        <c:lblOffset val="100"/>
        <c:noMultiLvlLbl val="0"/>
      </c:catAx>
      <c:valAx>
        <c:axId val="30345148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344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Aktīvie lietotāji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Lietotāji!$H$5:$K$5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Lietotāji!$H$14:$K$14</c:f>
              <c:numCache>
                <c:formatCode>#,##0</c:formatCode>
                <c:ptCount val="4"/>
                <c:pt idx="0">
                  <c:v>671048</c:v>
                </c:pt>
                <c:pt idx="1">
                  <c:v>723907</c:v>
                </c:pt>
                <c:pt idx="2">
                  <c:v>753660</c:v>
                </c:pt>
                <c:pt idx="3">
                  <c:v>753070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8-4CE7-87C0-9E2B3BE50F6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54690239"/>
        <c:axId val="754693567"/>
      </c:barChart>
      <c:catAx>
        <c:axId val="75469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54693567"/>
        <c:crosses val="autoZero"/>
        <c:auto val="1"/>
        <c:lblAlgn val="ctr"/>
        <c:lblOffset val="100"/>
        <c:noMultiLvlLbl val="0"/>
      </c:catAx>
      <c:valAx>
        <c:axId val="7546935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5469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Fiziskais apmeklējums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3.888888888888889E-2"/>
          <c:y val="0.15319444444444447"/>
          <c:w val="0.9388888888888888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Apmeklējums!$H$8:$K$8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Apmeklējums!$H$17:$K$17</c:f>
              <c:numCache>
                <c:formatCode>#,##0</c:formatCode>
                <c:ptCount val="4"/>
                <c:pt idx="0">
                  <c:v>5761351</c:v>
                </c:pt>
                <c:pt idx="1">
                  <c:v>7619513</c:v>
                </c:pt>
                <c:pt idx="2">
                  <c:v>8334817</c:v>
                </c:pt>
                <c:pt idx="3">
                  <c:v>8308775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C-485B-AF86-48949966FDC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0739039"/>
        <c:axId val="320739871"/>
      </c:barChart>
      <c:catAx>
        <c:axId val="32073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20739871"/>
        <c:crosses val="autoZero"/>
        <c:auto val="1"/>
        <c:lblAlgn val="ctr"/>
        <c:lblOffset val="100"/>
        <c:noMultiLvlLbl val="0"/>
      </c:catAx>
      <c:valAx>
        <c:axId val="32073987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2073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Virtuālais apmeklējums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Apmeklējums!$H$23:$K$23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Apmeklējums!$H$32:$K$32</c:f>
              <c:numCache>
                <c:formatCode>#,##0</c:formatCode>
                <c:ptCount val="4"/>
                <c:pt idx="0">
                  <c:v>9875954</c:v>
                </c:pt>
                <c:pt idx="1">
                  <c:v>9101499</c:v>
                </c:pt>
                <c:pt idx="2">
                  <c:v>20989971</c:v>
                </c:pt>
                <c:pt idx="3">
                  <c:v>29059291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9-4BE1-9FBA-638A2E88A27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7425487"/>
        <c:axId val="527418831"/>
      </c:barChart>
      <c:catAx>
        <c:axId val="527425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27418831"/>
        <c:crosses val="autoZero"/>
        <c:auto val="1"/>
        <c:lblAlgn val="ctr"/>
        <c:lblOffset val="100"/>
        <c:noMultiLvlLbl val="0"/>
      </c:catAx>
      <c:valAx>
        <c:axId val="52741883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2742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Izsniegums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Izsniegums!$H$9:$K$9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Izsniegums!$H$18:$K$18</c:f>
              <c:numCache>
                <c:formatCode>#,##0</c:formatCode>
                <c:ptCount val="4"/>
                <c:pt idx="0">
                  <c:v>22581727</c:v>
                </c:pt>
                <c:pt idx="1">
                  <c:v>21278555</c:v>
                </c:pt>
                <c:pt idx="2">
                  <c:v>29811452</c:v>
                </c:pt>
                <c:pt idx="3">
                  <c:v>27771792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B-4E1B-93EA-A5296525556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6987231"/>
        <c:axId val="306991807"/>
      </c:barChart>
      <c:catAx>
        <c:axId val="30698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06991807"/>
        <c:crosses val="autoZero"/>
        <c:auto val="1"/>
        <c:lblAlgn val="ctr"/>
        <c:lblOffset val="100"/>
        <c:noMultiLvlLbl val="0"/>
      </c:catAx>
      <c:valAx>
        <c:axId val="30699180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6987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fiziskais krājums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Izsniegums!$H$26:$K$26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Izsniegums!$H$35:$K$35</c:f>
              <c:numCache>
                <c:formatCode>#,##0</c:formatCode>
                <c:ptCount val="4"/>
                <c:pt idx="0">
                  <c:v>12012791</c:v>
                </c:pt>
                <c:pt idx="1">
                  <c:v>13261509</c:v>
                </c:pt>
                <c:pt idx="2">
                  <c:v>13325182</c:v>
                </c:pt>
                <c:pt idx="3">
                  <c:v>12797936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6-44E7-808D-4ACB973FF2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98092688"/>
        <c:axId val="1306381792"/>
      </c:barChart>
      <c:catAx>
        <c:axId val="149809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06381792"/>
        <c:crosses val="autoZero"/>
        <c:auto val="1"/>
        <c:lblAlgn val="ctr"/>
        <c:lblOffset val="100"/>
        <c:noMultiLvlLbl val="0"/>
      </c:catAx>
      <c:valAx>
        <c:axId val="13063817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9809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digitālais krājums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Izsniegums!$H$41:$K$41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Izsniegums!$H$50:$K$50</c:f>
              <c:numCache>
                <c:formatCode>#,##0</c:formatCode>
                <c:ptCount val="4"/>
                <c:pt idx="0">
                  <c:v>10568936</c:v>
                </c:pt>
                <c:pt idx="1">
                  <c:v>8017037</c:v>
                </c:pt>
                <c:pt idx="2">
                  <c:v>16486270</c:v>
                </c:pt>
                <c:pt idx="3">
                  <c:v>14973856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4-4C9C-A8F9-B66A7FCF7A9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93131728"/>
        <c:axId val="1306390528"/>
      </c:barChart>
      <c:catAx>
        <c:axId val="129313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06390528"/>
        <c:crosses val="autoZero"/>
        <c:auto val="1"/>
        <c:lblAlgn val="ctr"/>
        <c:lblOffset val="100"/>
        <c:noMultiLvlLbl val="0"/>
      </c:catAx>
      <c:valAx>
        <c:axId val="13063905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29313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Krājums gada beigās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Krājums!$H$7:$K$7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Krājums!$H$16:$K$16</c:f>
              <c:numCache>
                <c:formatCode>#,##0</c:formatCode>
                <c:ptCount val="4"/>
                <c:pt idx="0">
                  <c:v>38841791</c:v>
                </c:pt>
                <c:pt idx="1">
                  <c:v>31376561</c:v>
                </c:pt>
                <c:pt idx="2">
                  <c:v>30802830</c:v>
                </c:pt>
                <c:pt idx="3">
                  <c:v>28745593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0-4043-9102-6A17CC37A87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49435648"/>
        <c:axId val="1685206000"/>
      </c:barChart>
      <c:catAx>
        <c:axId val="16494356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85206000"/>
        <c:crosses val="autoZero"/>
        <c:auto val="1"/>
        <c:lblAlgn val="ctr"/>
        <c:lblOffset val="100"/>
        <c:noMultiLvlLbl val="0"/>
      </c:catAx>
      <c:valAx>
        <c:axId val="16852060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4943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Krājums!$H$22:$K$22</c:f>
              <c:numCache>
                <c:formatCode>0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Krājums!$H$31:$K$31</c:f>
              <c:numCache>
                <c:formatCode>#,##0</c:formatCode>
                <c:ptCount val="4"/>
                <c:pt idx="0">
                  <c:v>1288959</c:v>
                </c:pt>
                <c:pt idx="1">
                  <c:v>1247556</c:v>
                </c:pt>
                <c:pt idx="2">
                  <c:v>1276786</c:v>
                </c:pt>
                <c:pt idx="3">
                  <c:v>1292713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9-4AAE-941D-B8C525B2C9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86941775"/>
        <c:axId val="86358623"/>
      </c:barChart>
      <c:catAx>
        <c:axId val="20869417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86358623"/>
        <c:crosses val="autoZero"/>
        <c:auto val="1"/>
        <c:lblAlgn val="ctr"/>
        <c:lblOffset val="100"/>
        <c:noMultiLvlLbl val="0"/>
      </c:catAx>
      <c:valAx>
        <c:axId val="863586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086941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449791</xdr:colOff>
      <xdr:row>3</xdr:row>
      <xdr:rowOff>104774</xdr:rowOff>
    </xdr:from>
    <xdr:to>
      <xdr:col>21</xdr:col>
      <xdr:colOff>259291</xdr:colOff>
      <xdr:row>16</xdr:row>
      <xdr:rowOff>75140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EDAB0B4-3F35-4401-88B5-CC7BA7877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3</xdr:row>
      <xdr:rowOff>100012</xdr:rowOff>
    </xdr:from>
    <xdr:to>
      <xdr:col>23</xdr:col>
      <xdr:colOff>438150</xdr:colOff>
      <xdr:row>17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6</xdr:row>
      <xdr:rowOff>14287</xdr:rowOff>
    </xdr:from>
    <xdr:to>
      <xdr:col>21</xdr:col>
      <xdr:colOff>76200</xdr:colOff>
      <xdr:row>19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20</xdr:row>
      <xdr:rowOff>114300</xdr:rowOff>
    </xdr:from>
    <xdr:to>
      <xdr:col>21</xdr:col>
      <xdr:colOff>152400</xdr:colOff>
      <xdr:row>34</xdr:row>
      <xdr:rowOff>42862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6</xdr:row>
      <xdr:rowOff>152399</xdr:rowOff>
    </xdr:from>
    <xdr:to>
      <xdr:col>21</xdr:col>
      <xdr:colOff>428625</xdr:colOff>
      <xdr:row>20</xdr:row>
      <xdr:rowOff>14286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300037</xdr:colOff>
      <xdr:row>24</xdr:row>
      <xdr:rowOff>0</xdr:rowOff>
    </xdr:from>
    <xdr:to>
      <xdr:col>22</xdr:col>
      <xdr:colOff>71437</xdr:colOff>
      <xdr:row>36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AB9304-BDE6-4E7C-BA73-3474ED6AC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252412</xdr:colOff>
      <xdr:row>38</xdr:row>
      <xdr:rowOff>180975</xdr:rowOff>
    </xdr:from>
    <xdr:to>
      <xdr:col>22</xdr:col>
      <xdr:colOff>23812</xdr:colOff>
      <xdr:row>52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19CD39-A7CC-4F77-B494-3B53CCDDF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238124</xdr:colOff>
      <xdr:row>5</xdr:row>
      <xdr:rowOff>247649</xdr:rowOff>
    </xdr:from>
    <xdr:to>
      <xdr:col>21</xdr:col>
      <xdr:colOff>176211</xdr:colOff>
      <xdr:row>18</xdr:row>
      <xdr:rowOff>76199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062EA27-D98B-400D-9221-092C36B12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223837</xdr:colOff>
      <xdr:row>21</xdr:row>
      <xdr:rowOff>85725</xdr:rowOff>
    </xdr:from>
    <xdr:to>
      <xdr:col>21</xdr:col>
      <xdr:colOff>300037</xdr:colOff>
      <xdr:row>35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622072-EAB5-4ADC-95F9-627AAB100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204787</xdr:colOff>
      <xdr:row>36</xdr:row>
      <xdr:rowOff>38100</xdr:rowOff>
    </xdr:from>
    <xdr:to>
      <xdr:col>21</xdr:col>
      <xdr:colOff>280987</xdr:colOff>
      <xdr:row>50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9CB0F8-E3FD-4DF6-ABDB-4A9B557EC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5</xdr:row>
      <xdr:rowOff>0</xdr:rowOff>
    </xdr:from>
    <xdr:to>
      <xdr:col>21</xdr:col>
      <xdr:colOff>504825</xdr:colOff>
      <xdr:row>17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514350</xdr:colOff>
      <xdr:row>19</xdr:row>
      <xdr:rowOff>161924</xdr:rowOff>
    </xdr:from>
    <xdr:to>
      <xdr:col>22</xdr:col>
      <xdr:colOff>9526</xdr:colOff>
      <xdr:row>32</xdr:row>
      <xdr:rowOff>166686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361949</xdr:colOff>
      <xdr:row>4</xdr:row>
      <xdr:rowOff>19049</xdr:rowOff>
    </xdr:from>
    <xdr:to>
      <xdr:col>21</xdr:col>
      <xdr:colOff>485774</xdr:colOff>
      <xdr:row>16</xdr:row>
      <xdr:rowOff>119061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342901</xdr:colOff>
      <xdr:row>19</xdr:row>
      <xdr:rowOff>209549</xdr:rowOff>
    </xdr:from>
    <xdr:to>
      <xdr:col>22</xdr:col>
      <xdr:colOff>28575</xdr:colOff>
      <xdr:row>32</xdr:row>
      <xdr:rowOff>4760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352426</xdr:colOff>
      <xdr:row>34</xdr:row>
      <xdr:rowOff>180975</xdr:rowOff>
    </xdr:from>
    <xdr:to>
      <xdr:col>22</xdr:col>
      <xdr:colOff>161925</xdr:colOff>
      <xdr:row>47</xdr:row>
      <xdr:rowOff>23811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361950</xdr:colOff>
      <xdr:row>49</xdr:row>
      <xdr:rowOff>200025</xdr:rowOff>
    </xdr:from>
    <xdr:to>
      <xdr:col>22</xdr:col>
      <xdr:colOff>304800</xdr:colOff>
      <xdr:row>62</xdr:row>
      <xdr:rowOff>28576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466725</xdr:colOff>
      <xdr:row>64</xdr:row>
      <xdr:rowOff>95250</xdr:rowOff>
    </xdr:from>
    <xdr:to>
      <xdr:col>22</xdr:col>
      <xdr:colOff>342900</xdr:colOff>
      <xdr:row>77</xdr:row>
      <xdr:rowOff>71437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AL21"/>
  <sheetViews>
    <sheetView showGridLines="0" topLeftCell="B2" zoomScale="90" zoomScaleNormal="90" workbookViewId="0">
      <selection activeCell="B16" sqref="B16:E16"/>
    </sheetView>
  </sheetViews>
  <sheetFormatPr defaultColWidth="9.33203125" defaultRowHeight="12.75" x14ac:dyDescent="0.2"/>
  <cols>
    <col min="1" max="1" width="0" style="2" hidden="1" customWidth="1"/>
    <col min="2" max="5" width="9.33203125" style="17"/>
    <col min="6" max="6" width="9.33203125" style="18"/>
    <col min="7" max="7" width="89.83203125" style="18" customWidth="1"/>
    <col min="8" max="8" width="13.1640625" style="18" customWidth="1"/>
    <col min="9" max="9" width="10.6640625" style="18" customWidth="1"/>
    <col min="10" max="10" width="12.1640625" style="18" customWidth="1"/>
    <col min="11" max="11" width="11.83203125" style="18" customWidth="1"/>
    <col min="12" max="12" width="10.5" style="19" customWidth="1"/>
    <col min="13" max="31" width="9.33203125" style="19"/>
    <col min="32" max="38" width="9.33203125" style="18"/>
    <col min="39" max="16384" width="9.33203125" style="2"/>
  </cols>
  <sheetData>
    <row r="1" spans="1:15" hidden="1" x14ac:dyDescent="0.2">
      <c r="A1" s="2">
        <v>1401</v>
      </c>
    </row>
    <row r="2" spans="1:15" ht="54.75" customHeight="1" x14ac:dyDescent="0.2">
      <c r="G2" s="184" t="s">
        <v>116</v>
      </c>
      <c r="H2" s="184"/>
      <c r="I2" s="184"/>
      <c r="J2" s="184"/>
      <c r="K2" s="184"/>
    </row>
    <row r="3" spans="1:15" ht="25.5" customHeight="1" x14ac:dyDescent="0.2">
      <c r="G3" s="54" t="s">
        <v>58</v>
      </c>
      <c r="H3" s="33"/>
      <c r="I3" s="33"/>
      <c r="J3" s="33"/>
      <c r="K3" s="33"/>
    </row>
    <row r="4" spans="1:15" ht="15.75" x14ac:dyDescent="0.2">
      <c r="B4" s="185" t="s">
        <v>49</v>
      </c>
      <c r="C4" s="185"/>
      <c r="D4" s="185"/>
      <c r="E4" s="185"/>
      <c r="G4" s="20"/>
      <c r="H4" s="20"/>
      <c r="I4" s="20"/>
      <c r="J4" s="20"/>
      <c r="K4" s="20"/>
    </row>
    <row r="5" spans="1:15" ht="19.5" customHeight="1" x14ac:dyDescent="0.2">
      <c r="B5" s="35"/>
      <c r="C5" s="35"/>
      <c r="D5" s="35"/>
      <c r="E5" s="35"/>
      <c r="G5" s="137" t="s">
        <v>0</v>
      </c>
      <c r="H5" s="138">
        <v>2021</v>
      </c>
      <c r="I5" s="138">
        <v>2022</v>
      </c>
      <c r="J5" s="138">
        <v>2023</v>
      </c>
      <c r="K5" s="138">
        <v>2024</v>
      </c>
      <c r="O5" s="30"/>
    </row>
    <row r="6" spans="1:15" ht="16.5" customHeight="1" x14ac:dyDescent="0.2">
      <c r="B6" s="183" t="s">
        <v>50</v>
      </c>
      <c r="C6" s="183"/>
      <c r="D6" s="183"/>
      <c r="E6" s="183"/>
      <c r="G6" s="124" t="s">
        <v>7</v>
      </c>
      <c r="H6" s="22">
        <v>1</v>
      </c>
      <c r="I6" s="154">
        <v>1</v>
      </c>
      <c r="J6" s="154">
        <v>1</v>
      </c>
      <c r="K6" s="154">
        <v>1</v>
      </c>
    </row>
    <row r="7" spans="1:15" ht="16.5" customHeight="1" x14ac:dyDescent="0.2">
      <c r="B7" s="36"/>
      <c r="C7" s="36"/>
      <c r="D7" s="36"/>
      <c r="E7" s="36"/>
      <c r="G7" s="124" t="s">
        <v>43</v>
      </c>
      <c r="H7" s="22">
        <v>49</v>
      </c>
      <c r="I7" s="154">
        <v>49</v>
      </c>
      <c r="J7" s="154">
        <v>49</v>
      </c>
      <c r="K7" s="154">
        <v>44</v>
      </c>
    </row>
    <row r="8" spans="1:15" ht="16.5" customHeight="1" x14ac:dyDescent="0.2">
      <c r="B8" s="186" t="s">
        <v>51</v>
      </c>
      <c r="C8" s="186"/>
      <c r="D8" s="186"/>
      <c r="E8" s="186"/>
      <c r="G8" s="23" t="s">
        <v>1</v>
      </c>
      <c r="H8" s="24">
        <v>30</v>
      </c>
      <c r="I8" s="156">
        <v>30</v>
      </c>
      <c r="J8" s="156">
        <v>30</v>
      </c>
      <c r="K8" s="156">
        <v>26</v>
      </c>
    </row>
    <row r="9" spans="1:15" ht="16.5" customHeight="1" x14ac:dyDescent="0.2">
      <c r="B9" s="36"/>
      <c r="C9" s="36"/>
      <c r="D9" s="36"/>
      <c r="E9" s="36"/>
      <c r="G9" s="23" t="s">
        <v>2</v>
      </c>
      <c r="H9" s="24">
        <v>19</v>
      </c>
      <c r="I9" s="156">
        <v>19</v>
      </c>
      <c r="J9" s="156">
        <v>19</v>
      </c>
      <c r="K9" s="156">
        <v>18</v>
      </c>
    </row>
    <row r="10" spans="1:15" ht="16.5" customHeight="1" x14ac:dyDescent="0.2">
      <c r="B10" s="183" t="s">
        <v>52</v>
      </c>
      <c r="C10" s="183"/>
      <c r="D10" s="183"/>
      <c r="E10" s="183"/>
      <c r="G10" s="124" t="s">
        <v>3</v>
      </c>
      <c r="H10" s="22">
        <v>22</v>
      </c>
      <c r="I10" s="154">
        <v>21</v>
      </c>
      <c r="J10" s="154">
        <v>20</v>
      </c>
      <c r="K10" s="154">
        <v>21</v>
      </c>
    </row>
    <row r="11" spans="1:15" ht="16.5" customHeight="1" x14ac:dyDescent="0.2">
      <c r="B11" s="36"/>
      <c r="C11" s="36"/>
      <c r="D11" s="36"/>
      <c r="E11" s="36"/>
      <c r="G11" s="124" t="s">
        <v>117</v>
      </c>
      <c r="H11" s="22">
        <v>763</v>
      </c>
      <c r="I11" s="158">
        <v>748</v>
      </c>
      <c r="J11" s="158">
        <v>725</v>
      </c>
      <c r="K11" s="158">
        <v>712</v>
      </c>
    </row>
    <row r="12" spans="1:15" ht="16.5" customHeight="1" x14ac:dyDescent="0.2">
      <c r="B12" s="183" t="s">
        <v>53</v>
      </c>
      <c r="C12" s="183"/>
      <c r="D12" s="183"/>
      <c r="E12" s="183"/>
      <c r="G12" s="124" t="s">
        <v>5</v>
      </c>
      <c r="H12" s="22">
        <v>652</v>
      </c>
      <c r="I12" s="154">
        <v>623</v>
      </c>
      <c r="J12" s="154">
        <v>605</v>
      </c>
      <c r="K12" s="154">
        <v>572</v>
      </c>
    </row>
    <row r="13" spans="1:15" ht="16.5" customHeight="1" x14ac:dyDescent="0.2">
      <c r="B13" s="36"/>
      <c r="C13" s="36"/>
      <c r="D13" s="36"/>
      <c r="E13" s="36"/>
      <c r="G13" s="23" t="s">
        <v>13</v>
      </c>
      <c r="H13" s="24">
        <v>598</v>
      </c>
      <c r="I13" s="156">
        <v>570</v>
      </c>
      <c r="J13" s="156">
        <v>555</v>
      </c>
      <c r="K13" s="156">
        <v>521</v>
      </c>
    </row>
    <row r="14" spans="1:15" ht="16.5" customHeight="1" thickBot="1" x14ac:dyDescent="0.25">
      <c r="B14" s="183" t="s">
        <v>54</v>
      </c>
      <c r="C14" s="183"/>
      <c r="D14" s="183"/>
      <c r="E14" s="183"/>
      <c r="G14" s="25" t="s">
        <v>14</v>
      </c>
      <c r="H14" s="26">
        <v>54</v>
      </c>
      <c r="I14" s="157">
        <v>53</v>
      </c>
      <c r="J14" s="157">
        <v>50</v>
      </c>
      <c r="K14" s="157">
        <v>51</v>
      </c>
    </row>
    <row r="15" spans="1:15" ht="16.5" customHeight="1" thickBot="1" x14ac:dyDescent="0.25">
      <c r="B15" s="36"/>
      <c r="C15" s="36"/>
      <c r="D15" s="36"/>
      <c r="E15" s="36"/>
      <c r="G15" s="123" t="s">
        <v>25</v>
      </c>
      <c r="H15" s="11">
        <v>1487</v>
      </c>
      <c r="I15" s="159">
        <v>1442</v>
      </c>
      <c r="J15" s="159">
        <v>1400</v>
      </c>
      <c r="K15" s="159">
        <f>K6+K7+K10+K11+K12</f>
        <v>1350</v>
      </c>
    </row>
    <row r="16" spans="1:15" ht="16.5" customHeight="1" x14ac:dyDescent="0.2">
      <c r="B16" s="183" t="s">
        <v>55</v>
      </c>
      <c r="C16" s="183"/>
      <c r="D16" s="183"/>
      <c r="E16" s="183"/>
    </row>
    <row r="17" spans="2:11" ht="16.5" customHeight="1" x14ac:dyDescent="0.2">
      <c r="B17" s="36"/>
      <c r="C17" s="36"/>
      <c r="D17" s="36"/>
      <c r="E17" s="36"/>
    </row>
    <row r="18" spans="2:11" ht="20.25" customHeight="1" x14ac:dyDescent="0.2">
      <c r="B18" s="183" t="s">
        <v>56</v>
      </c>
      <c r="C18" s="183"/>
      <c r="D18" s="183"/>
      <c r="E18" s="183"/>
    </row>
    <row r="19" spans="2:11" ht="15.75" x14ac:dyDescent="0.2">
      <c r="B19" s="183" t="s">
        <v>57</v>
      </c>
      <c r="C19" s="183"/>
      <c r="D19" s="183"/>
      <c r="E19" s="183"/>
      <c r="G19" s="27"/>
      <c r="H19" s="28"/>
      <c r="I19" s="28"/>
      <c r="J19" s="28"/>
      <c r="K19" s="28"/>
    </row>
    <row r="20" spans="2:11" ht="15.75" x14ac:dyDescent="0.2">
      <c r="B20" s="37"/>
      <c r="C20" s="37"/>
      <c r="D20" s="37"/>
      <c r="E20" s="37"/>
    </row>
    <row r="21" spans="2:11" ht="59.25" customHeight="1" x14ac:dyDescent="0.2">
      <c r="G21" s="29"/>
    </row>
  </sheetData>
  <mergeCells count="10">
    <mergeCell ref="B14:E14"/>
    <mergeCell ref="B16:E16"/>
    <mergeCell ref="B18:E18"/>
    <mergeCell ref="B19:E19"/>
    <mergeCell ref="G2:K2"/>
    <mergeCell ref="B4:E4"/>
    <mergeCell ref="B6:E6"/>
    <mergeCell ref="B8:E8"/>
    <mergeCell ref="B10:E10"/>
    <mergeCell ref="B12:E12"/>
  </mergeCells>
  <hyperlinks>
    <hyperlink ref="B6:E6" location="Lietotāji!A1" display="LIETOTĀJI" xr:uid="{00000000-0004-0000-0000-000000000000}"/>
    <hyperlink ref="B8:E8" location="Apmeklējums!A1" display="APMEKLĒJUMS" xr:uid="{00000000-0004-0000-0000-000001000000}"/>
    <hyperlink ref="B10:E10" location="Izsniegums!A1" display="IZSNIEGUMS" xr:uid="{00000000-0004-0000-0000-000002000000}"/>
    <hyperlink ref="B12:E12" location="Krājums!A1" display="KRĀJUMS" xr:uid="{00000000-0004-0000-0000-000003000000}"/>
    <hyperlink ref="B14:E14" location="Personāls!A1" display="PERSONĀLS" xr:uid="{00000000-0004-0000-0000-000004000000}"/>
    <hyperlink ref="B18:E18" location="'Snieguma rādītāji'!A1" display="SNIEGUMA RĀDĪTĀJI" xr:uid="{00000000-0004-0000-0000-000006000000}"/>
    <hyperlink ref="B19:E19" location="'Metadoloģija '!A1" display="Metadoloģija" xr:uid="{00000000-0004-0000-0000-000007000000}"/>
    <hyperlink ref="B16:E16" location="'Finansiālie rād.'!A1" display="FINANSIĀLIE RĀDĪTĀJI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BM21"/>
  <sheetViews>
    <sheetView showGridLines="0" topLeftCell="B2" zoomScale="90" zoomScaleNormal="90" workbookViewId="0">
      <selection activeCell="A9" sqref="A9:D9"/>
    </sheetView>
  </sheetViews>
  <sheetFormatPr defaultColWidth="9.33203125" defaultRowHeight="12.75" x14ac:dyDescent="0.2"/>
  <cols>
    <col min="1" max="1" width="0" style="17" hidden="1" customWidth="1"/>
    <col min="2" max="5" width="9.33203125" style="17"/>
    <col min="6" max="6" width="9.33203125" style="18"/>
    <col min="7" max="7" width="78" style="38" customWidth="1"/>
    <col min="8" max="8" width="17.33203125" style="38" customWidth="1"/>
    <col min="9" max="10" width="17.1640625" style="38" customWidth="1"/>
    <col min="11" max="11" width="14.83203125" style="38" customWidth="1"/>
    <col min="12" max="12" width="4.83203125" style="38" hidden="1" customWidth="1"/>
    <col min="13" max="65" width="9.33203125" style="38"/>
    <col min="66" max="16384" width="9.33203125" style="12"/>
  </cols>
  <sheetData>
    <row r="1" spans="1:12" ht="16.5" hidden="1" customHeight="1" x14ac:dyDescent="0.2">
      <c r="A1" s="17">
        <v>3</v>
      </c>
      <c r="G1" s="12"/>
      <c r="H1" s="12"/>
      <c r="I1" s="12"/>
      <c r="J1" s="12"/>
      <c r="K1" s="12"/>
      <c r="L1" s="12"/>
    </row>
    <row r="2" spans="1:12" ht="66" customHeight="1" x14ac:dyDescent="0.2">
      <c r="G2" s="187" t="s">
        <v>121</v>
      </c>
      <c r="H2" s="187"/>
      <c r="I2" s="187"/>
      <c r="J2" s="187"/>
      <c r="K2" s="187"/>
      <c r="L2" s="187"/>
    </row>
    <row r="3" spans="1:12" ht="27" customHeight="1" x14ac:dyDescent="0.2">
      <c r="G3" s="55" t="s">
        <v>59</v>
      </c>
      <c r="H3" s="53"/>
      <c r="I3" s="53"/>
      <c r="J3" s="53"/>
      <c r="K3" s="53"/>
      <c r="L3" s="52"/>
    </row>
    <row r="4" spans="1:12" ht="19.5" customHeight="1" x14ac:dyDescent="0.2">
      <c r="G4" s="39"/>
      <c r="H4" s="39"/>
      <c r="I4" s="39"/>
      <c r="J4" s="39"/>
      <c r="K4" s="39"/>
      <c r="L4" s="39"/>
    </row>
    <row r="5" spans="1:12" ht="18" customHeight="1" x14ac:dyDescent="0.2">
      <c r="A5" s="186" t="s">
        <v>49</v>
      </c>
      <c r="B5" s="186"/>
      <c r="C5" s="186"/>
      <c r="D5" s="186"/>
      <c r="E5" s="186"/>
      <c r="F5" s="40"/>
      <c r="G5" s="139" t="s">
        <v>35</v>
      </c>
      <c r="H5" s="140" t="s">
        <v>91</v>
      </c>
      <c r="I5" s="140" t="s">
        <v>99</v>
      </c>
      <c r="J5" s="140" t="s">
        <v>104</v>
      </c>
      <c r="K5" s="140" t="s">
        <v>118</v>
      </c>
      <c r="L5" s="48"/>
    </row>
    <row r="6" spans="1:12" ht="15" customHeight="1" x14ac:dyDescent="0.2">
      <c r="A6" s="35"/>
      <c r="B6" s="35"/>
      <c r="C6" s="35"/>
      <c r="D6" s="35"/>
      <c r="E6" s="35"/>
      <c r="F6" s="41"/>
      <c r="G6" s="125" t="s">
        <v>7</v>
      </c>
      <c r="H6" s="16">
        <v>3991</v>
      </c>
      <c r="I6" s="16">
        <v>13264</v>
      </c>
      <c r="J6" s="16">
        <v>16212</v>
      </c>
      <c r="K6" s="16">
        <v>17923</v>
      </c>
      <c r="L6" s="42"/>
    </row>
    <row r="7" spans="1:12" ht="15" customHeight="1" x14ac:dyDescent="0.2">
      <c r="A7" s="188" t="s">
        <v>50</v>
      </c>
      <c r="B7" s="188"/>
      <c r="C7" s="188"/>
      <c r="D7" s="188"/>
      <c r="E7" s="188"/>
      <c r="F7" s="41"/>
      <c r="G7" s="125" t="s">
        <v>8</v>
      </c>
      <c r="H7" s="16">
        <v>78399</v>
      </c>
      <c r="I7" s="16">
        <v>78060</v>
      </c>
      <c r="J7" s="16">
        <v>76533</v>
      </c>
      <c r="K7" s="16">
        <v>71730</v>
      </c>
      <c r="L7" s="42"/>
    </row>
    <row r="8" spans="1:12" ht="15" customHeight="1" x14ac:dyDescent="0.2">
      <c r="A8" s="36"/>
      <c r="B8" s="36"/>
      <c r="C8" s="36"/>
      <c r="D8" s="36"/>
      <c r="E8" s="36"/>
      <c r="F8" s="43"/>
      <c r="G8" s="125" t="s">
        <v>9</v>
      </c>
      <c r="H8" s="16">
        <v>10558</v>
      </c>
      <c r="I8" s="16">
        <v>9722</v>
      </c>
      <c r="J8" s="16">
        <v>11809</v>
      </c>
      <c r="K8" s="16">
        <v>11452</v>
      </c>
      <c r="L8" s="42"/>
    </row>
    <row r="9" spans="1:12" ht="15" customHeight="1" x14ac:dyDescent="0.2">
      <c r="A9" s="183" t="s">
        <v>51</v>
      </c>
      <c r="B9" s="183"/>
      <c r="C9" s="183"/>
      <c r="D9" s="183"/>
      <c r="E9" s="36"/>
      <c r="F9" s="43"/>
      <c r="G9" s="125" t="s">
        <v>3</v>
      </c>
      <c r="H9" s="16">
        <v>3823</v>
      </c>
      <c r="I9" s="16">
        <v>3756</v>
      </c>
      <c r="J9" s="16">
        <v>3833</v>
      </c>
      <c r="K9" s="16">
        <v>3111</v>
      </c>
      <c r="L9" s="42"/>
    </row>
    <row r="10" spans="1:12" ht="15" customHeight="1" x14ac:dyDescent="0.2">
      <c r="A10" s="36"/>
      <c r="B10" s="36"/>
      <c r="C10" s="36"/>
      <c r="D10" s="36"/>
      <c r="E10" s="36"/>
      <c r="F10" s="43"/>
      <c r="G10" s="125" t="s">
        <v>125</v>
      </c>
      <c r="H10" s="16">
        <v>313313</v>
      </c>
      <c r="I10" s="16">
        <v>352161</v>
      </c>
      <c r="J10" s="16">
        <v>372799</v>
      </c>
      <c r="K10" s="16">
        <v>380149</v>
      </c>
      <c r="L10" s="42"/>
    </row>
    <row r="11" spans="1:12" ht="15" customHeight="1" x14ac:dyDescent="0.2">
      <c r="A11" s="183" t="s">
        <v>52</v>
      </c>
      <c r="B11" s="183"/>
      <c r="C11" s="183"/>
      <c r="D11" s="183"/>
      <c r="E11" s="36"/>
      <c r="F11" s="43"/>
      <c r="G11" s="125" t="s">
        <v>10</v>
      </c>
      <c r="H11" s="16">
        <v>260964</v>
      </c>
      <c r="I11" s="16">
        <v>266944</v>
      </c>
      <c r="J11" s="16">
        <f>J12+J13</f>
        <v>272474</v>
      </c>
      <c r="K11" s="16">
        <f>K12+K13</f>
        <v>268705</v>
      </c>
      <c r="L11" s="42"/>
    </row>
    <row r="12" spans="1:12" ht="18" customHeight="1" x14ac:dyDescent="0.2">
      <c r="A12" s="36"/>
      <c r="B12" s="36"/>
      <c r="C12" s="36"/>
      <c r="D12" s="36"/>
      <c r="E12" s="36"/>
      <c r="F12" s="43"/>
      <c r="G12" s="50" t="s">
        <v>6</v>
      </c>
      <c r="H12" s="46">
        <v>235353</v>
      </c>
      <c r="I12" s="46">
        <v>240688</v>
      </c>
      <c r="J12" s="46">
        <v>245704</v>
      </c>
      <c r="K12" s="46">
        <v>240468</v>
      </c>
      <c r="L12" s="42"/>
    </row>
    <row r="13" spans="1:12" ht="15" customHeight="1" x14ac:dyDescent="0.2">
      <c r="A13" s="183" t="s">
        <v>53</v>
      </c>
      <c r="B13" s="183"/>
      <c r="C13" s="183"/>
      <c r="D13" s="183"/>
      <c r="E13" s="36"/>
      <c r="F13" s="43"/>
      <c r="G13" s="50" t="s">
        <v>11</v>
      </c>
      <c r="H13" s="46">
        <v>25611</v>
      </c>
      <c r="I13" s="46">
        <v>26256</v>
      </c>
      <c r="J13" s="46">
        <v>26770</v>
      </c>
      <c r="K13" s="46">
        <v>28237</v>
      </c>
      <c r="L13" s="42"/>
    </row>
    <row r="14" spans="1:12" ht="17.25" customHeight="1" x14ac:dyDescent="0.2">
      <c r="A14" s="36"/>
      <c r="B14" s="36"/>
      <c r="C14" s="36"/>
      <c r="D14" s="36"/>
      <c r="E14" s="36"/>
      <c r="F14" s="43"/>
      <c r="G14" s="51" t="s">
        <v>12</v>
      </c>
      <c r="H14" s="16">
        <v>671048</v>
      </c>
      <c r="I14" s="16">
        <v>723907</v>
      </c>
      <c r="J14" s="16">
        <f>J6+J7+J8+J9+J10+J11</f>
        <v>753660</v>
      </c>
      <c r="K14" s="16">
        <f>K6+K7+K8+K9+K10+K11</f>
        <v>753070</v>
      </c>
      <c r="L14" s="42"/>
    </row>
    <row r="15" spans="1:12" ht="15" customHeight="1" x14ac:dyDescent="0.2">
      <c r="A15" s="183" t="s">
        <v>54</v>
      </c>
      <c r="B15" s="183"/>
      <c r="C15" s="183"/>
      <c r="D15" s="183"/>
      <c r="E15" s="36"/>
      <c r="F15" s="43"/>
      <c r="L15" s="16">
        <f t="shared" ref="L15" si="0">L6+L7+L8+L9+L10+L12</f>
        <v>0</v>
      </c>
    </row>
    <row r="16" spans="1:12" ht="15.75" customHeight="1" x14ac:dyDescent="0.2">
      <c r="A16" s="36"/>
      <c r="B16" s="36"/>
      <c r="C16" s="36"/>
      <c r="D16" s="36"/>
      <c r="E16" s="36"/>
      <c r="F16" s="43"/>
      <c r="L16" s="42"/>
    </row>
    <row r="17" spans="1:12" ht="15" customHeight="1" x14ac:dyDescent="0.2">
      <c r="A17" s="183" t="s">
        <v>55</v>
      </c>
      <c r="B17" s="183"/>
      <c r="C17" s="183"/>
      <c r="D17" s="183"/>
      <c r="E17" s="36"/>
      <c r="F17" s="43"/>
      <c r="G17" s="48"/>
      <c r="H17" s="48"/>
      <c r="I17" s="48"/>
      <c r="J17" s="48"/>
      <c r="K17" s="48"/>
      <c r="L17" s="42"/>
    </row>
    <row r="18" spans="1:12" ht="15.75" x14ac:dyDescent="0.2">
      <c r="A18" s="36"/>
      <c r="B18" s="36"/>
      <c r="C18" s="36"/>
      <c r="D18" s="36"/>
      <c r="E18" s="36"/>
      <c r="F18" s="43"/>
    </row>
    <row r="19" spans="1:12" ht="23.25" customHeight="1" x14ac:dyDescent="0.2">
      <c r="A19" s="189" t="s">
        <v>56</v>
      </c>
      <c r="B19" s="189"/>
      <c r="C19" s="189"/>
      <c r="D19" s="189"/>
      <c r="E19" s="189"/>
      <c r="F19" s="43"/>
    </row>
    <row r="20" spans="1:12" ht="15.75" x14ac:dyDescent="0.2">
      <c r="A20" s="183" t="s">
        <v>57</v>
      </c>
      <c r="B20" s="183"/>
      <c r="C20" s="183"/>
      <c r="D20" s="183"/>
      <c r="E20" s="36"/>
      <c r="F20" s="43"/>
    </row>
    <row r="21" spans="1:12" ht="15.75" x14ac:dyDescent="0.2">
      <c r="A21" s="37"/>
      <c r="B21" s="37"/>
      <c r="C21" s="37"/>
      <c r="D21" s="37"/>
      <c r="E21" s="37"/>
      <c r="F21" s="47"/>
    </row>
  </sheetData>
  <mergeCells count="10">
    <mergeCell ref="G2:L2"/>
    <mergeCell ref="A9:D9"/>
    <mergeCell ref="A20:D20"/>
    <mergeCell ref="A5:E5"/>
    <mergeCell ref="A7:E7"/>
    <mergeCell ref="A19:E19"/>
    <mergeCell ref="A11:D11"/>
    <mergeCell ref="A13:D13"/>
    <mergeCell ref="A15:D15"/>
    <mergeCell ref="A17:D17"/>
  </mergeCells>
  <hyperlinks>
    <hyperlink ref="A7:D7" location="Lietotāji!A1" display="LIETOTĀJI" xr:uid="{00000000-0004-0000-0100-000000000000}"/>
    <hyperlink ref="A5:D5" location="'Bibliotēku skaits'!A1" display="BIBLIOTĒKU SKAITS" xr:uid="{00000000-0004-0000-0100-000001000000}"/>
    <hyperlink ref="A9:D9" location="Apmeklējums!A1" display="APMEKLĒJUMS" xr:uid="{00000000-0004-0000-0100-000002000000}"/>
    <hyperlink ref="A11:D11" location="Izsniegums!A1" display="IZSNIEGUMS" xr:uid="{00000000-0004-0000-0100-000003000000}"/>
    <hyperlink ref="A13:D13" location="Krājums!A1" display="KRĀJUMS" xr:uid="{00000000-0004-0000-0100-000004000000}"/>
    <hyperlink ref="A15:D15" location="Personāls!A1" display="PERSONĀLS" xr:uid="{00000000-0004-0000-0100-000005000000}"/>
    <hyperlink ref="A17:D17" location="'Finansiālie rād.'!A1" display="FINANSIĀLIE RĀDĪTĀJI" xr:uid="{00000000-0004-0000-0100-000006000000}"/>
    <hyperlink ref="A19:D19" location="'Snieguma rādītāji'!A1" display="SNIEGUMA RĀDĪTĀJI" xr:uid="{00000000-0004-0000-0100-000007000000}"/>
    <hyperlink ref="A20:D20" location="'Metadoloģija '!A1" display="Metadoloģija" xr:uid="{00000000-0004-0000-0100-000008000000}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CA42"/>
  <sheetViews>
    <sheetView showGridLines="0" topLeftCell="B2" zoomScale="90" zoomScaleNormal="90" workbookViewId="0">
      <selection activeCell="A11" sqref="A11:D11"/>
    </sheetView>
  </sheetViews>
  <sheetFormatPr defaultColWidth="9.33203125" defaultRowHeight="15.75" x14ac:dyDescent="0.2"/>
  <cols>
    <col min="1" max="1" width="0" style="57" hidden="1" customWidth="1"/>
    <col min="2" max="5" width="9.33203125" style="17"/>
    <col min="6" max="6" width="9.33203125" style="18"/>
    <col min="7" max="7" width="77.1640625" style="58" customWidth="1"/>
    <col min="8" max="8" width="13.1640625" style="58" customWidth="1"/>
    <col min="9" max="10" width="18.1640625" style="58" customWidth="1"/>
    <col min="11" max="11" width="18.6640625" style="58" customWidth="1"/>
    <col min="12" max="12" width="9.33203125" style="58"/>
    <col min="13" max="13" width="13.33203125" style="58" bestFit="1" customWidth="1"/>
    <col min="14" max="79" width="9.33203125" style="58"/>
    <col min="80" max="16384" width="9.33203125" style="14"/>
  </cols>
  <sheetData>
    <row r="1" spans="1:12" hidden="1" x14ac:dyDescent="0.2">
      <c r="G1" s="191"/>
      <c r="H1" s="191"/>
      <c r="I1" s="191"/>
      <c r="J1" s="191"/>
      <c r="K1" s="191"/>
      <c r="L1" s="191"/>
    </row>
    <row r="2" spans="1:12" ht="58.5" customHeight="1" x14ac:dyDescent="0.2">
      <c r="G2" s="187" t="s">
        <v>122</v>
      </c>
      <c r="H2" s="187"/>
      <c r="I2" s="187"/>
      <c r="J2" s="187"/>
      <c r="K2" s="187"/>
      <c r="L2" s="187"/>
    </row>
    <row r="3" spans="1:12" x14ac:dyDescent="0.2">
      <c r="G3" s="192" t="s">
        <v>60</v>
      </c>
      <c r="H3" s="59"/>
      <c r="I3" s="59"/>
      <c r="J3" s="59"/>
      <c r="K3" s="59"/>
      <c r="L3" s="59"/>
    </row>
    <row r="4" spans="1:12" x14ac:dyDescent="0.2">
      <c r="G4" s="193"/>
      <c r="H4" s="59"/>
      <c r="I4" s="59"/>
      <c r="J4" s="59"/>
      <c r="K4" s="59"/>
      <c r="L4" s="59"/>
    </row>
    <row r="5" spans="1:12" ht="16.5" customHeight="1" x14ac:dyDescent="0.2">
      <c r="A5" s="183" t="s">
        <v>49</v>
      </c>
      <c r="B5" s="183"/>
      <c r="C5" s="183"/>
      <c r="D5" s="183"/>
      <c r="E5" s="66"/>
      <c r="F5" s="41"/>
    </row>
    <row r="6" spans="1:12" ht="15" customHeight="1" x14ac:dyDescent="0.2">
      <c r="A6" s="35"/>
      <c r="B6" s="35"/>
      <c r="C6" s="35"/>
      <c r="D6" s="35"/>
      <c r="E6" s="35"/>
      <c r="F6" s="41"/>
      <c r="G6" s="61" t="s">
        <v>61</v>
      </c>
    </row>
    <row r="7" spans="1:12" ht="15" customHeight="1" x14ac:dyDescent="0.2">
      <c r="A7" s="183" t="s">
        <v>50</v>
      </c>
      <c r="B7" s="183"/>
      <c r="C7" s="183"/>
      <c r="D7" s="183"/>
      <c r="E7" s="66"/>
      <c r="F7" s="60"/>
    </row>
    <row r="8" spans="1:12" ht="15" customHeight="1" x14ac:dyDescent="0.2">
      <c r="A8" s="36"/>
      <c r="B8" s="36"/>
      <c r="C8" s="36"/>
      <c r="D8" s="36"/>
      <c r="E8" s="36"/>
      <c r="F8" s="43"/>
      <c r="G8" s="141" t="s">
        <v>35</v>
      </c>
      <c r="H8" s="142" t="s">
        <v>91</v>
      </c>
      <c r="I8" s="142" t="s">
        <v>99</v>
      </c>
      <c r="J8" s="142" t="s">
        <v>104</v>
      </c>
      <c r="K8" s="142" t="s">
        <v>118</v>
      </c>
    </row>
    <row r="9" spans="1:12" ht="15" customHeight="1" x14ac:dyDescent="0.2">
      <c r="A9" s="188" t="s">
        <v>51</v>
      </c>
      <c r="B9" s="188"/>
      <c r="C9" s="188"/>
      <c r="D9" s="188"/>
      <c r="E9" s="188"/>
      <c r="F9" s="43"/>
      <c r="G9" s="115" t="s">
        <v>7</v>
      </c>
      <c r="H9" s="7">
        <v>46928</v>
      </c>
      <c r="I9" s="7">
        <v>211755</v>
      </c>
      <c r="J9" s="7">
        <v>309444</v>
      </c>
      <c r="K9" s="7">
        <v>351068</v>
      </c>
    </row>
    <row r="10" spans="1:12" ht="15" customHeight="1" x14ac:dyDescent="0.2">
      <c r="A10" s="36"/>
      <c r="B10" s="36"/>
      <c r="C10" s="36"/>
      <c r="D10" s="36"/>
      <c r="E10" s="36"/>
      <c r="F10" s="43"/>
      <c r="G10" s="115" t="s">
        <v>8</v>
      </c>
      <c r="H10" s="7">
        <v>280927</v>
      </c>
      <c r="I10" s="7">
        <v>451750</v>
      </c>
      <c r="J10" s="7">
        <v>611499</v>
      </c>
      <c r="K10" s="7">
        <v>502476</v>
      </c>
    </row>
    <row r="11" spans="1:12" ht="15" customHeight="1" x14ac:dyDescent="0.2">
      <c r="A11" s="183" t="s">
        <v>52</v>
      </c>
      <c r="B11" s="183"/>
      <c r="C11" s="183"/>
      <c r="D11" s="183"/>
      <c r="E11" s="66"/>
      <c r="F11" s="43"/>
      <c r="G11" s="115" t="s">
        <v>9</v>
      </c>
      <c r="H11" s="7">
        <v>47511</v>
      </c>
      <c r="I11" s="7">
        <v>54344</v>
      </c>
      <c r="J11" s="7">
        <v>59459</v>
      </c>
      <c r="K11" s="7">
        <v>59400</v>
      </c>
    </row>
    <row r="12" spans="1:12" ht="14.25" customHeight="1" x14ac:dyDescent="0.2">
      <c r="A12" s="36"/>
      <c r="B12" s="36"/>
      <c r="C12" s="36"/>
      <c r="D12" s="36"/>
      <c r="E12" s="36"/>
      <c r="F12" s="43"/>
      <c r="G12" s="115" t="s">
        <v>3</v>
      </c>
      <c r="H12" s="7">
        <v>10821</v>
      </c>
      <c r="I12" s="7">
        <v>23695</v>
      </c>
      <c r="J12" s="7">
        <v>25240</v>
      </c>
      <c r="K12" s="7">
        <v>22348</v>
      </c>
    </row>
    <row r="13" spans="1:12" ht="15" customHeight="1" x14ac:dyDescent="0.2">
      <c r="A13" s="183" t="s">
        <v>53</v>
      </c>
      <c r="B13" s="183"/>
      <c r="C13" s="183"/>
      <c r="D13" s="183"/>
      <c r="E13" s="66"/>
      <c r="F13" s="43"/>
      <c r="G13" s="125" t="s">
        <v>125</v>
      </c>
      <c r="H13" s="7">
        <v>3372483</v>
      </c>
      <c r="I13" s="7">
        <v>4075896</v>
      </c>
      <c r="J13" s="7">
        <v>4508718</v>
      </c>
      <c r="K13" s="7">
        <v>4602188</v>
      </c>
    </row>
    <row r="14" spans="1:12" ht="18.75" customHeight="1" x14ac:dyDescent="0.2">
      <c r="A14" s="36"/>
      <c r="B14" s="36"/>
      <c r="C14" s="36"/>
      <c r="D14" s="36"/>
      <c r="E14" s="36"/>
      <c r="F14" s="43"/>
      <c r="G14" s="115" t="s">
        <v>10</v>
      </c>
      <c r="H14" s="7">
        <v>2002681</v>
      </c>
      <c r="I14" s="7">
        <v>2802073</v>
      </c>
      <c r="J14" s="7">
        <f>J15+J16</f>
        <v>2820457</v>
      </c>
      <c r="K14" s="7">
        <f>K15+K16</f>
        <v>2771295</v>
      </c>
    </row>
    <row r="15" spans="1:12" ht="16.5" customHeight="1" x14ac:dyDescent="0.2">
      <c r="A15" s="183" t="s">
        <v>54</v>
      </c>
      <c r="B15" s="183"/>
      <c r="C15" s="183"/>
      <c r="D15" s="183"/>
      <c r="E15" s="66"/>
      <c r="F15" s="43"/>
      <c r="G15" s="44" t="s">
        <v>6</v>
      </c>
      <c r="H15" s="45">
        <v>1776321</v>
      </c>
      <c r="I15" s="45">
        <v>2499715</v>
      </c>
      <c r="J15" s="45">
        <v>2519658</v>
      </c>
      <c r="K15" s="45">
        <v>2513540</v>
      </c>
    </row>
    <row r="16" spans="1:12" ht="15.75" customHeight="1" x14ac:dyDescent="0.2">
      <c r="A16" s="36"/>
      <c r="B16" s="36"/>
      <c r="C16" s="36"/>
      <c r="D16" s="36"/>
      <c r="E16" s="36"/>
      <c r="F16" s="43"/>
      <c r="G16" s="44" t="s">
        <v>11</v>
      </c>
      <c r="H16" s="45">
        <v>226360</v>
      </c>
      <c r="I16" s="45">
        <v>302358</v>
      </c>
      <c r="J16" s="45">
        <v>300799</v>
      </c>
      <c r="K16" s="45">
        <v>257755</v>
      </c>
    </row>
    <row r="17" spans="1:12" ht="21" customHeight="1" x14ac:dyDescent="0.2">
      <c r="A17" s="183" t="s">
        <v>56</v>
      </c>
      <c r="B17" s="183"/>
      <c r="C17" s="183"/>
      <c r="D17" s="183"/>
      <c r="E17" s="183"/>
      <c r="F17" s="43"/>
      <c r="G17" s="13" t="s">
        <v>12</v>
      </c>
      <c r="H17" s="7">
        <v>5761351</v>
      </c>
      <c r="I17" s="7">
        <v>7619513</v>
      </c>
      <c r="J17" s="7">
        <f>J9+J10+J11+J12+J13+J14</f>
        <v>8334817</v>
      </c>
      <c r="K17" s="7">
        <f>K9+K10+K11+K12+K13+K14</f>
        <v>8308775</v>
      </c>
    </row>
    <row r="18" spans="1:12" ht="16.5" customHeight="1" x14ac:dyDescent="0.2">
      <c r="A18" s="183" t="s">
        <v>57</v>
      </c>
      <c r="B18" s="183"/>
      <c r="C18" s="183"/>
      <c r="D18" s="183"/>
      <c r="E18" s="36"/>
      <c r="F18" s="43"/>
    </row>
    <row r="19" spans="1:12" ht="16.5" customHeight="1" x14ac:dyDescent="0.2">
      <c r="A19" s="183"/>
      <c r="B19" s="183"/>
      <c r="C19" s="183"/>
      <c r="D19" s="183"/>
      <c r="E19" s="66"/>
      <c r="F19" s="43"/>
    </row>
    <row r="20" spans="1:12" ht="15" customHeight="1" x14ac:dyDescent="0.2">
      <c r="A20" s="183"/>
      <c r="B20" s="183"/>
      <c r="C20" s="183"/>
      <c r="D20" s="183"/>
      <c r="E20" s="66"/>
      <c r="F20" s="43"/>
      <c r="L20" s="48"/>
    </row>
    <row r="21" spans="1:12" ht="15" customHeight="1" x14ac:dyDescent="0.2">
      <c r="A21" s="34"/>
      <c r="B21" s="37"/>
      <c r="C21" s="37"/>
      <c r="D21" s="37"/>
      <c r="E21" s="37"/>
      <c r="F21" s="47"/>
      <c r="G21" s="62" t="s">
        <v>107</v>
      </c>
      <c r="H21" s="48"/>
      <c r="I21" s="48"/>
      <c r="J21" s="48"/>
      <c r="K21" s="48"/>
    </row>
    <row r="22" spans="1:12" ht="15" customHeight="1" x14ac:dyDescent="0.2">
      <c r="A22" s="34"/>
      <c r="B22" s="37"/>
      <c r="C22" s="37"/>
      <c r="D22" s="37"/>
      <c r="E22" s="37"/>
      <c r="F22" s="47"/>
      <c r="G22" s="62"/>
      <c r="H22" s="48"/>
      <c r="I22" s="48"/>
      <c r="J22" s="48"/>
      <c r="K22" s="48"/>
    </row>
    <row r="23" spans="1:12" ht="15" customHeight="1" x14ac:dyDescent="0.2">
      <c r="G23" s="141" t="s">
        <v>35</v>
      </c>
      <c r="H23" s="142" t="s">
        <v>91</v>
      </c>
      <c r="I23" s="142" t="s">
        <v>99</v>
      </c>
      <c r="J23" s="142" t="s">
        <v>104</v>
      </c>
      <c r="K23" s="142" t="s">
        <v>118</v>
      </c>
    </row>
    <row r="24" spans="1:12" ht="15" customHeight="1" x14ac:dyDescent="0.2">
      <c r="G24" s="115" t="s">
        <v>7</v>
      </c>
      <c r="H24" s="7">
        <v>4445116</v>
      </c>
      <c r="I24" s="7">
        <v>3752689</v>
      </c>
      <c r="J24" s="7">
        <v>3933314</v>
      </c>
      <c r="K24" s="7">
        <v>3859119</v>
      </c>
    </row>
    <row r="25" spans="1:12" ht="15" customHeight="1" x14ac:dyDescent="0.2">
      <c r="G25" s="115" t="s">
        <v>8</v>
      </c>
      <c r="H25" s="7">
        <v>1855459</v>
      </c>
      <c r="I25" s="7">
        <v>1642766</v>
      </c>
      <c r="J25" s="7">
        <v>1963529</v>
      </c>
      <c r="K25" s="7">
        <v>3374410</v>
      </c>
    </row>
    <row r="26" spans="1:12" ht="15" customHeight="1" x14ac:dyDescent="0.2">
      <c r="G26" s="115" t="s">
        <v>9</v>
      </c>
      <c r="H26" s="7">
        <v>12210</v>
      </c>
      <c r="I26" s="7">
        <v>13633</v>
      </c>
      <c r="J26" s="7">
        <v>132649</v>
      </c>
      <c r="K26" s="7">
        <v>135797</v>
      </c>
    </row>
    <row r="27" spans="1:12" ht="14.25" customHeight="1" x14ac:dyDescent="0.2">
      <c r="G27" s="115" t="s">
        <v>3</v>
      </c>
      <c r="H27" s="7">
        <v>9668</v>
      </c>
      <c r="I27" s="7">
        <v>14625</v>
      </c>
      <c r="J27" s="7">
        <v>96064</v>
      </c>
      <c r="K27" s="7">
        <v>83161</v>
      </c>
    </row>
    <row r="28" spans="1:12" ht="15" customHeight="1" x14ac:dyDescent="0.2">
      <c r="G28" s="125" t="s">
        <v>125</v>
      </c>
      <c r="H28" s="7">
        <v>3512021</v>
      </c>
      <c r="I28" s="7">
        <v>3641722</v>
      </c>
      <c r="J28" s="7">
        <v>13940150</v>
      </c>
      <c r="K28" s="7" t="s">
        <v>128</v>
      </c>
    </row>
    <row r="29" spans="1:12" ht="15" customHeight="1" x14ac:dyDescent="0.2">
      <c r="G29" s="115" t="s">
        <v>10</v>
      </c>
      <c r="H29" s="7">
        <v>41480</v>
      </c>
      <c r="I29" s="7">
        <v>36064</v>
      </c>
      <c r="J29" s="7">
        <f>J30+J31</f>
        <v>924265</v>
      </c>
      <c r="K29" s="7">
        <f>K30+K31</f>
        <v>547965</v>
      </c>
    </row>
    <row r="30" spans="1:12" ht="16.5" customHeight="1" x14ac:dyDescent="0.2">
      <c r="G30" s="44" t="s">
        <v>6</v>
      </c>
      <c r="H30" s="45">
        <v>35247</v>
      </c>
      <c r="I30" s="45">
        <v>30917</v>
      </c>
      <c r="J30" s="45">
        <v>902221</v>
      </c>
      <c r="K30" s="45">
        <v>526605</v>
      </c>
    </row>
    <row r="31" spans="1:12" ht="15.75" customHeight="1" x14ac:dyDescent="0.2">
      <c r="G31" s="44" t="s">
        <v>11</v>
      </c>
      <c r="H31" s="45">
        <v>6233</v>
      </c>
      <c r="I31" s="45">
        <v>5147</v>
      </c>
      <c r="J31" s="45">
        <v>22044</v>
      </c>
      <c r="K31" s="45">
        <v>21360</v>
      </c>
    </row>
    <row r="32" spans="1:12" ht="15" customHeight="1" x14ac:dyDescent="0.2">
      <c r="G32" s="13" t="s">
        <v>12</v>
      </c>
      <c r="H32" s="7">
        <v>9875954</v>
      </c>
      <c r="I32" s="7">
        <v>9101499</v>
      </c>
      <c r="J32" s="7">
        <f>J24+J25+J26+J27+J28+J29</f>
        <v>20989971</v>
      </c>
      <c r="K32" s="7">
        <v>29059291</v>
      </c>
    </row>
    <row r="36" spans="7:11" x14ac:dyDescent="0.2">
      <c r="G36" s="58" t="s">
        <v>108</v>
      </c>
    </row>
    <row r="37" spans="7:11" ht="41.25" customHeight="1" x14ac:dyDescent="0.2">
      <c r="G37" s="190" t="s">
        <v>130</v>
      </c>
      <c r="H37" s="190"/>
      <c r="I37" s="190"/>
      <c r="J37" s="190"/>
      <c r="K37" s="190"/>
    </row>
    <row r="38" spans="7:11" x14ac:dyDescent="0.2">
      <c r="I38" s="77"/>
    </row>
    <row r="39" spans="7:11" x14ac:dyDescent="0.2">
      <c r="I39" s="77"/>
    </row>
    <row r="40" spans="7:11" x14ac:dyDescent="0.2">
      <c r="I40" s="77"/>
    </row>
    <row r="41" spans="7:11" x14ac:dyDescent="0.2">
      <c r="I41" s="77"/>
    </row>
    <row r="42" spans="7:11" x14ac:dyDescent="0.2">
      <c r="I42" s="77"/>
    </row>
  </sheetData>
  <mergeCells count="14">
    <mergeCell ref="G37:K37"/>
    <mergeCell ref="G1:L1"/>
    <mergeCell ref="A5:D5"/>
    <mergeCell ref="A7:D7"/>
    <mergeCell ref="A11:D11"/>
    <mergeCell ref="A13:D13"/>
    <mergeCell ref="A20:D20"/>
    <mergeCell ref="G2:L2"/>
    <mergeCell ref="G3:G4"/>
    <mergeCell ref="A18:D18"/>
    <mergeCell ref="A9:E9"/>
    <mergeCell ref="A17:E17"/>
    <mergeCell ref="A15:D15"/>
    <mergeCell ref="A19:D19"/>
  </mergeCells>
  <hyperlinks>
    <hyperlink ref="A7:D7" location="Lietotāji!A1" display="LIETOTĀJI" xr:uid="{00000000-0004-0000-0200-000000000000}"/>
    <hyperlink ref="A5:D5" location="'Bibliotēku skaits'!A1" display="BIBLIOTĒKU SKAITS" xr:uid="{00000000-0004-0000-0200-000001000000}"/>
    <hyperlink ref="A11:D11" location="Izsniegums!A1" display="IZSNIEGUMS" xr:uid="{00000000-0004-0000-0200-000002000000}"/>
    <hyperlink ref="A13:D13" location="Krājums!A1" display="KRĀJUMS" xr:uid="{00000000-0004-0000-0200-000003000000}"/>
    <hyperlink ref="A15:D15" location="Personāls!A1" display="PERSONĀLS" xr:uid="{00000000-0004-0000-0200-000004000000}"/>
    <hyperlink ref="A17:D17" location="'Snieguma rādītāji'!A1" display="SNIEGUMA RĀDĪTĀJI" xr:uid="{00000000-0004-0000-0200-000005000000}"/>
    <hyperlink ref="A18:D18" location="'Metadoloģija '!A1" display="Metadoloģija" xr:uid="{00000000-0004-0000-0200-000006000000}"/>
  </hyperlink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CX50"/>
  <sheetViews>
    <sheetView showGridLines="0" topLeftCell="B9" zoomScaleNormal="100" workbookViewId="0">
      <selection activeCell="A12" sqref="A12:D12"/>
    </sheetView>
  </sheetViews>
  <sheetFormatPr defaultColWidth="9.33203125" defaultRowHeight="15.75" x14ac:dyDescent="0.2"/>
  <cols>
    <col min="1" max="1" width="0" style="57" hidden="1" customWidth="1"/>
    <col min="2" max="5" width="9.33203125" style="17"/>
    <col min="6" max="6" width="9.33203125" style="18"/>
    <col min="7" max="7" width="59" style="58" customWidth="1"/>
    <col min="8" max="8" width="17.33203125" style="58" customWidth="1"/>
    <col min="9" max="11" width="17.1640625" style="58" customWidth="1"/>
    <col min="12" max="12" width="4.83203125" style="58" customWidth="1"/>
    <col min="13" max="13" width="15.6640625" style="58" customWidth="1"/>
    <col min="14" max="102" width="9.33203125" style="58"/>
    <col min="103" max="16384" width="9.33203125" style="14"/>
  </cols>
  <sheetData>
    <row r="1" spans="1:12" hidden="1" x14ac:dyDescent="0.2">
      <c r="G1" s="191"/>
      <c r="H1" s="191"/>
      <c r="I1" s="191"/>
      <c r="J1" s="191"/>
      <c r="K1" s="191"/>
      <c r="L1" s="191"/>
    </row>
    <row r="2" spans="1:12" ht="55.5" customHeight="1" x14ac:dyDescent="0.2">
      <c r="A2" s="17"/>
      <c r="G2" s="187" t="s">
        <v>122</v>
      </c>
      <c r="H2" s="187"/>
      <c r="I2" s="187"/>
      <c r="J2" s="187"/>
      <c r="K2" s="187"/>
      <c r="L2" s="187"/>
    </row>
    <row r="3" spans="1:12" ht="14.25" customHeight="1" x14ac:dyDescent="0.2">
      <c r="A3" s="17"/>
      <c r="G3" s="52"/>
      <c r="H3" s="52"/>
      <c r="I3" s="52"/>
      <c r="J3" s="52"/>
      <c r="K3" s="52"/>
      <c r="L3" s="52"/>
    </row>
    <row r="4" spans="1:12" ht="20.25" customHeight="1" x14ac:dyDescent="0.2">
      <c r="A4" s="186" t="s">
        <v>49</v>
      </c>
      <c r="B4" s="186"/>
      <c r="C4" s="186"/>
      <c r="D4" s="186"/>
      <c r="E4" s="56"/>
      <c r="F4" s="40"/>
      <c r="G4" s="194" t="s">
        <v>62</v>
      </c>
      <c r="H4" s="70"/>
      <c r="I4" s="70"/>
      <c r="J4" s="69"/>
      <c r="K4" s="69"/>
      <c r="L4" s="69"/>
    </row>
    <row r="5" spans="1:12" ht="6" customHeight="1" x14ac:dyDescent="0.2">
      <c r="A5" s="56"/>
      <c r="B5" s="56"/>
      <c r="C5" s="56"/>
      <c r="D5" s="56"/>
      <c r="E5" s="56"/>
      <c r="F5" s="40"/>
      <c r="G5" s="195"/>
      <c r="H5" s="71"/>
      <c r="I5" s="71"/>
      <c r="J5" s="69"/>
      <c r="K5" s="69"/>
      <c r="L5" s="69"/>
    </row>
    <row r="6" spans="1:12" ht="15" customHeight="1" x14ac:dyDescent="0.2">
      <c r="A6" s="186" t="s">
        <v>50</v>
      </c>
      <c r="B6" s="186"/>
      <c r="C6" s="186"/>
      <c r="D6" s="186"/>
      <c r="E6" s="56"/>
      <c r="F6" s="40"/>
    </row>
    <row r="7" spans="1:12" ht="15" customHeight="1" x14ac:dyDescent="0.2">
      <c r="A7" s="67"/>
      <c r="B7" s="67"/>
      <c r="C7" s="67"/>
      <c r="D7" s="67"/>
      <c r="E7" s="67"/>
      <c r="F7" s="64"/>
      <c r="G7" s="61" t="s">
        <v>119</v>
      </c>
    </row>
    <row r="8" spans="1:12" ht="15" customHeight="1" x14ac:dyDescent="0.2">
      <c r="A8" s="186" t="s">
        <v>51</v>
      </c>
      <c r="B8" s="186"/>
      <c r="C8" s="186"/>
      <c r="D8" s="186"/>
      <c r="E8" s="56"/>
      <c r="F8" s="40"/>
    </row>
    <row r="9" spans="1:12" ht="15" customHeight="1" x14ac:dyDescent="0.2">
      <c r="A9" s="67"/>
      <c r="B9" s="67"/>
      <c r="C9" s="67"/>
      <c r="D9" s="67"/>
      <c r="E9" s="67"/>
      <c r="F9" s="64"/>
      <c r="G9" s="141" t="s">
        <v>35</v>
      </c>
      <c r="H9" s="142" t="s">
        <v>91</v>
      </c>
      <c r="I9" s="142" t="s">
        <v>99</v>
      </c>
      <c r="J9" s="142" t="s">
        <v>104</v>
      </c>
      <c r="K9" s="142" t="s">
        <v>118</v>
      </c>
    </row>
    <row r="10" spans="1:12" ht="15" customHeight="1" x14ac:dyDescent="0.2">
      <c r="A10" s="188" t="s">
        <v>52</v>
      </c>
      <c r="B10" s="188"/>
      <c r="C10" s="188"/>
      <c r="D10" s="188"/>
      <c r="E10" s="188"/>
      <c r="F10" s="41"/>
      <c r="G10" s="115" t="s">
        <v>7</v>
      </c>
      <c r="H10" s="7">
        <v>9645304</v>
      </c>
      <c r="I10" s="117">
        <v>6619209</v>
      </c>
      <c r="J10" s="117">
        <v>4296067</v>
      </c>
      <c r="K10" s="166">
        <f t="shared" ref="K10:K13" si="0">K27+K42</f>
        <v>3677747</v>
      </c>
    </row>
    <row r="11" spans="1:12" ht="14.25" customHeight="1" x14ac:dyDescent="0.2">
      <c r="A11" s="67"/>
      <c r="B11" s="67"/>
      <c r="C11" s="67"/>
      <c r="D11" s="67"/>
      <c r="E11" s="67"/>
      <c r="F11" s="64"/>
      <c r="G11" s="115" t="s">
        <v>8</v>
      </c>
      <c r="H11" s="116">
        <v>1702471</v>
      </c>
      <c r="I11" s="49">
        <v>1787601</v>
      </c>
      <c r="J11" s="49">
        <v>8561542</v>
      </c>
      <c r="K11" s="166">
        <f t="shared" si="0"/>
        <v>8709838</v>
      </c>
    </row>
    <row r="12" spans="1:12" ht="15" customHeight="1" x14ac:dyDescent="0.2">
      <c r="A12" s="186" t="s">
        <v>53</v>
      </c>
      <c r="B12" s="186"/>
      <c r="C12" s="186"/>
      <c r="D12" s="186"/>
      <c r="E12" s="56"/>
      <c r="F12" s="40"/>
      <c r="G12" s="115" t="s">
        <v>9</v>
      </c>
      <c r="H12" s="7">
        <v>104295</v>
      </c>
      <c r="I12" s="15">
        <v>92774</v>
      </c>
      <c r="J12" s="15">
        <v>98018</v>
      </c>
      <c r="K12" s="166">
        <f t="shared" si="0"/>
        <v>86295</v>
      </c>
    </row>
    <row r="13" spans="1:12" ht="16.5" customHeight="1" x14ac:dyDescent="0.2">
      <c r="A13" s="67"/>
      <c r="B13" s="67"/>
      <c r="C13" s="67"/>
      <c r="D13" s="67"/>
      <c r="E13" s="67"/>
      <c r="F13" s="64"/>
      <c r="G13" s="115" t="s">
        <v>3</v>
      </c>
      <c r="H13" s="7">
        <v>48806</v>
      </c>
      <c r="I13" s="7">
        <v>58434</v>
      </c>
      <c r="J13" s="7">
        <v>53233</v>
      </c>
      <c r="K13" s="166">
        <f t="shared" si="0"/>
        <v>34783</v>
      </c>
    </row>
    <row r="14" spans="1:12" ht="15" customHeight="1" x14ac:dyDescent="0.2">
      <c r="A14" s="186" t="s">
        <v>54</v>
      </c>
      <c r="B14" s="186"/>
      <c r="C14" s="186"/>
      <c r="D14" s="186"/>
      <c r="E14" s="56"/>
      <c r="F14" s="40"/>
      <c r="G14" s="125" t="s">
        <v>125</v>
      </c>
      <c r="H14" s="7">
        <v>7380907</v>
      </c>
      <c r="I14" s="7">
        <v>7974381</v>
      </c>
      <c r="J14" s="116">
        <v>9268382</v>
      </c>
      <c r="K14" s="166">
        <f>K31+K46</f>
        <v>10195988</v>
      </c>
    </row>
    <row r="15" spans="1:12" ht="14.25" customHeight="1" x14ac:dyDescent="0.2">
      <c r="A15" s="67"/>
      <c r="B15" s="67"/>
      <c r="C15" s="67"/>
      <c r="D15" s="67"/>
      <c r="E15" s="67"/>
      <c r="F15" s="64"/>
      <c r="G15" s="115" t="s">
        <v>10</v>
      </c>
      <c r="H15" s="7">
        <v>3699944</v>
      </c>
      <c r="I15" s="7">
        <v>4746147</v>
      </c>
      <c r="J15" s="7">
        <f>J17+J16</f>
        <v>7534210</v>
      </c>
      <c r="K15" s="165">
        <f>K32+K47</f>
        <v>5067141</v>
      </c>
    </row>
    <row r="16" spans="1:12" ht="15" customHeight="1" x14ac:dyDescent="0.2">
      <c r="A16" s="186" t="s">
        <v>55</v>
      </c>
      <c r="B16" s="186"/>
      <c r="C16" s="186"/>
      <c r="D16" s="186"/>
      <c r="E16" s="56"/>
      <c r="F16" s="40"/>
      <c r="G16" s="167" t="s">
        <v>6</v>
      </c>
      <c r="H16" s="45">
        <v>3497955</v>
      </c>
      <c r="I16" s="45">
        <v>4481302</v>
      </c>
      <c r="J16" s="45">
        <v>7266041</v>
      </c>
      <c r="K16" s="127">
        <f>K33+K48</f>
        <v>4761374</v>
      </c>
    </row>
    <row r="17" spans="1:11" x14ac:dyDescent="0.2">
      <c r="A17" s="67"/>
      <c r="B17" s="67"/>
      <c r="C17" s="67"/>
      <c r="D17" s="67"/>
      <c r="E17" s="67"/>
      <c r="F17" s="64"/>
      <c r="G17" s="167" t="s">
        <v>36</v>
      </c>
      <c r="H17" s="45">
        <v>201989</v>
      </c>
      <c r="I17" s="45">
        <v>264845</v>
      </c>
      <c r="J17" s="45">
        <v>268169</v>
      </c>
      <c r="K17" s="127">
        <f>K34+K49</f>
        <v>305767</v>
      </c>
    </row>
    <row r="18" spans="1:11" x14ac:dyDescent="0.2">
      <c r="A18" s="196" t="s">
        <v>56</v>
      </c>
      <c r="B18" s="196"/>
      <c r="C18" s="196"/>
      <c r="D18" s="196"/>
      <c r="E18" s="196"/>
      <c r="F18" s="40"/>
      <c r="G18" s="13" t="s">
        <v>12</v>
      </c>
      <c r="H18" s="7">
        <v>22581727</v>
      </c>
      <c r="I18" s="7">
        <v>21278555</v>
      </c>
      <c r="J18" s="7">
        <f>J10+J11+J12+J13+J14+J15</f>
        <v>29811452</v>
      </c>
      <c r="K18" s="15">
        <f>K10+K11+K12+K13+K14+K15</f>
        <v>27771792</v>
      </c>
    </row>
    <row r="19" spans="1:11" x14ac:dyDescent="0.2">
      <c r="A19" s="186" t="s">
        <v>57</v>
      </c>
      <c r="B19" s="186"/>
      <c r="C19" s="186"/>
      <c r="D19" s="186"/>
      <c r="E19" s="56"/>
      <c r="F19" s="40"/>
    </row>
    <row r="20" spans="1:11" x14ac:dyDescent="0.2">
      <c r="A20" s="63"/>
      <c r="B20" s="68"/>
      <c r="C20" s="68"/>
      <c r="D20" s="68"/>
      <c r="E20" s="68"/>
      <c r="F20" s="65"/>
    </row>
    <row r="23" spans="1:11" x14ac:dyDescent="0.2">
      <c r="J23" s="77"/>
      <c r="K23" s="77"/>
    </row>
    <row r="24" spans="1:11" x14ac:dyDescent="0.2">
      <c r="G24" s="61" t="s">
        <v>132</v>
      </c>
    </row>
    <row r="26" spans="1:11" x14ac:dyDescent="0.2">
      <c r="G26" s="141" t="s">
        <v>35</v>
      </c>
      <c r="H26" s="142" t="s">
        <v>91</v>
      </c>
      <c r="I26" s="142" t="s">
        <v>99</v>
      </c>
      <c r="J26" s="176" t="s">
        <v>104</v>
      </c>
      <c r="K26" s="142" t="s">
        <v>118</v>
      </c>
    </row>
    <row r="27" spans="1:11" x14ac:dyDescent="0.2">
      <c r="G27" s="115" t="s">
        <v>7</v>
      </c>
      <c r="H27" s="7">
        <v>261320</v>
      </c>
      <c r="I27" s="168">
        <v>133241</v>
      </c>
      <c r="J27" s="49">
        <v>159023</v>
      </c>
      <c r="K27" s="172">
        <v>184050</v>
      </c>
    </row>
    <row r="28" spans="1:11" x14ac:dyDescent="0.2">
      <c r="G28" s="115" t="s">
        <v>8</v>
      </c>
      <c r="H28" s="116">
        <v>629778</v>
      </c>
      <c r="I28" s="169">
        <v>664278</v>
      </c>
      <c r="J28" s="16">
        <v>756674</v>
      </c>
      <c r="K28" s="173">
        <v>592037</v>
      </c>
    </row>
    <row r="29" spans="1:11" x14ac:dyDescent="0.2">
      <c r="G29" s="115" t="s">
        <v>9</v>
      </c>
      <c r="H29" s="7">
        <v>96977</v>
      </c>
      <c r="I29" s="170">
        <v>85483</v>
      </c>
      <c r="J29" s="49">
        <v>89316</v>
      </c>
      <c r="K29" s="174">
        <v>70971</v>
      </c>
    </row>
    <row r="30" spans="1:11" x14ac:dyDescent="0.2">
      <c r="G30" s="115" t="s">
        <v>3</v>
      </c>
      <c r="H30" s="7">
        <v>30693</v>
      </c>
      <c r="I30" s="116">
        <v>31603</v>
      </c>
      <c r="J30" s="49">
        <v>23170</v>
      </c>
      <c r="K30" s="175">
        <v>15350</v>
      </c>
    </row>
    <row r="31" spans="1:11" ht="31.5" x14ac:dyDescent="0.2">
      <c r="G31" s="125" t="s">
        <v>125</v>
      </c>
      <c r="H31" s="7">
        <v>7324345</v>
      </c>
      <c r="I31" s="116">
        <v>7935101</v>
      </c>
      <c r="J31" s="49">
        <v>8207191</v>
      </c>
      <c r="K31" s="175">
        <v>8073186</v>
      </c>
    </row>
    <row r="32" spans="1:11" x14ac:dyDescent="0.2">
      <c r="G32" s="115" t="s">
        <v>10</v>
      </c>
      <c r="H32" s="7">
        <f>H33+H34</f>
        <v>3669678</v>
      </c>
      <c r="I32" s="116">
        <f>I33+I34</f>
        <v>4411803</v>
      </c>
      <c r="J32" s="49">
        <f>J33+J34</f>
        <v>4089808</v>
      </c>
      <c r="K32" s="175">
        <f>K33+K34</f>
        <v>3862342</v>
      </c>
    </row>
    <row r="33" spans="7:11" x14ac:dyDescent="0.2">
      <c r="G33" s="44" t="s">
        <v>6</v>
      </c>
      <c r="H33" s="45">
        <v>3467733</v>
      </c>
      <c r="I33" s="171">
        <v>4147010</v>
      </c>
      <c r="J33" s="180">
        <v>3835696</v>
      </c>
      <c r="K33" s="162">
        <v>3583764</v>
      </c>
    </row>
    <row r="34" spans="7:11" x14ac:dyDescent="0.2">
      <c r="G34" s="44" t="s">
        <v>36</v>
      </c>
      <c r="H34" s="45">
        <v>201945</v>
      </c>
      <c r="I34" s="171">
        <v>264793</v>
      </c>
      <c r="J34" s="181">
        <v>254112</v>
      </c>
      <c r="K34" s="162">
        <v>278578</v>
      </c>
    </row>
    <row r="35" spans="7:11" x14ac:dyDescent="0.2">
      <c r="G35" s="13" t="s">
        <v>12</v>
      </c>
      <c r="H35" s="175">
        <f>H27+H28+H29+H30+H31+H32</f>
        <v>12012791</v>
      </c>
      <c r="I35" s="175">
        <f>I27+I28+I29+I30+I31+I32</f>
        <v>13261509</v>
      </c>
      <c r="J35" s="175">
        <f>J27+J28+J29+J30+J31+J32</f>
        <v>13325182</v>
      </c>
      <c r="K35" s="175">
        <f>K27+K28+K29+K30+K31+K32</f>
        <v>12797936</v>
      </c>
    </row>
    <row r="39" spans="7:11" x14ac:dyDescent="0.2">
      <c r="G39" s="61" t="s">
        <v>131</v>
      </c>
    </row>
    <row r="41" spans="7:11" x14ac:dyDescent="0.2">
      <c r="G41" s="141" t="s">
        <v>35</v>
      </c>
      <c r="H41" s="142" t="s">
        <v>91</v>
      </c>
      <c r="I41" s="142" t="s">
        <v>99</v>
      </c>
      <c r="J41" s="142" t="s">
        <v>104</v>
      </c>
      <c r="K41" s="142" t="s">
        <v>118</v>
      </c>
    </row>
    <row r="42" spans="7:11" x14ac:dyDescent="0.2">
      <c r="G42" s="115" t="s">
        <v>7</v>
      </c>
      <c r="H42" s="7">
        <v>9383984</v>
      </c>
      <c r="I42" s="117">
        <v>6485968</v>
      </c>
      <c r="J42" s="117">
        <v>4137044</v>
      </c>
      <c r="K42" s="117">
        <v>3493697</v>
      </c>
    </row>
    <row r="43" spans="7:11" x14ac:dyDescent="0.2">
      <c r="G43" s="115" t="s">
        <v>8</v>
      </c>
      <c r="H43" s="116">
        <v>1072693</v>
      </c>
      <c r="I43" s="16">
        <v>1123323</v>
      </c>
      <c r="J43" s="49">
        <v>7804868</v>
      </c>
      <c r="K43" s="49">
        <v>8117801</v>
      </c>
    </row>
    <row r="44" spans="7:11" x14ac:dyDescent="0.2">
      <c r="G44" s="115" t="s">
        <v>9</v>
      </c>
      <c r="H44" s="7">
        <v>7318</v>
      </c>
      <c r="I44" s="16">
        <v>7291</v>
      </c>
      <c r="J44" s="15">
        <v>8702</v>
      </c>
      <c r="K44" s="15">
        <v>15324</v>
      </c>
    </row>
    <row r="45" spans="7:11" x14ac:dyDescent="0.2">
      <c r="G45" s="115" t="s">
        <v>3</v>
      </c>
      <c r="H45" s="7">
        <v>18113</v>
      </c>
      <c r="I45" s="16">
        <v>26831</v>
      </c>
      <c r="J45" s="7">
        <v>30063</v>
      </c>
      <c r="K45" s="7">
        <v>19433</v>
      </c>
    </row>
    <row r="46" spans="7:11" x14ac:dyDescent="0.2">
      <c r="G46" s="115" t="s">
        <v>4</v>
      </c>
      <c r="H46" s="7">
        <v>56562</v>
      </c>
      <c r="I46" s="16">
        <v>39280</v>
      </c>
      <c r="J46" s="7">
        <v>1061191</v>
      </c>
      <c r="K46" s="7">
        <v>2122802</v>
      </c>
    </row>
    <row r="47" spans="7:11" x14ac:dyDescent="0.2">
      <c r="G47" s="115" t="s">
        <v>10</v>
      </c>
      <c r="H47" s="7">
        <f>H48+H49</f>
        <v>30266</v>
      </c>
      <c r="I47" s="16">
        <f>I48+I49</f>
        <v>334344</v>
      </c>
      <c r="J47" s="7">
        <f>J48+J49</f>
        <v>3444402</v>
      </c>
      <c r="K47" s="7">
        <f>K48+K49</f>
        <v>1204799</v>
      </c>
    </row>
    <row r="48" spans="7:11" x14ac:dyDescent="0.2">
      <c r="G48" s="44" t="s">
        <v>6</v>
      </c>
      <c r="H48" s="45">
        <v>30222</v>
      </c>
      <c r="I48" s="182">
        <v>334292</v>
      </c>
      <c r="J48" s="45">
        <v>3430345</v>
      </c>
      <c r="K48" s="45">
        <v>1177610</v>
      </c>
    </row>
    <row r="49" spans="7:11" x14ac:dyDescent="0.2">
      <c r="G49" s="44" t="s">
        <v>36</v>
      </c>
      <c r="H49" s="45">
        <v>44</v>
      </c>
      <c r="I49" s="46">
        <v>52</v>
      </c>
      <c r="J49" s="45">
        <v>14057</v>
      </c>
      <c r="K49" s="45">
        <v>27189</v>
      </c>
    </row>
    <row r="50" spans="7:11" x14ac:dyDescent="0.2">
      <c r="G50" s="13" t="s">
        <v>12</v>
      </c>
      <c r="H50" s="7">
        <f>H42+H43+H44+H45+H46+H47</f>
        <v>10568936</v>
      </c>
      <c r="I50" s="7">
        <f>I42+I43+I44+I45+I46+I47</f>
        <v>8017037</v>
      </c>
      <c r="J50" s="7">
        <f>J42+J43+J44+J45+J46+J47</f>
        <v>16486270</v>
      </c>
      <c r="K50" s="7">
        <f>K42+K43+K44+K45+K46+K47</f>
        <v>14973856</v>
      </c>
    </row>
  </sheetData>
  <mergeCells count="12">
    <mergeCell ref="G1:L1"/>
    <mergeCell ref="A4:D4"/>
    <mergeCell ref="A6:D6"/>
    <mergeCell ref="A8:D8"/>
    <mergeCell ref="A19:D19"/>
    <mergeCell ref="G2:L2"/>
    <mergeCell ref="G4:G5"/>
    <mergeCell ref="A10:E10"/>
    <mergeCell ref="A18:E18"/>
    <mergeCell ref="A12:D12"/>
    <mergeCell ref="A14:D14"/>
    <mergeCell ref="A16:D16"/>
  </mergeCells>
  <hyperlinks>
    <hyperlink ref="A6:D6" location="Lietotāji!A1" display="LIETOTĀJI" xr:uid="{00000000-0004-0000-0300-000000000000}"/>
    <hyperlink ref="A4:D4" location="'Bibliotēku skaits'!A1" display="BIBLIOTĒKU SKAITS" xr:uid="{00000000-0004-0000-0300-000001000000}"/>
    <hyperlink ref="A8:D8" location="Apmeklējums!A1" display="APMEKLĒJUMS" xr:uid="{00000000-0004-0000-0300-000002000000}"/>
    <hyperlink ref="A12:D12" location="Krājums!A1" display="KRĀJUMS" xr:uid="{00000000-0004-0000-0300-000003000000}"/>
    <hyperlink ref="A14:D14" location="Personāls!A1" display="PERSONĀLS" xr:uid="{00000000-0004-0000-0300-000004000000}"/>
    <hyperlink ref="A16:D16" location="'Finansiālie rād.'!A1" display="FINANSIĀLIE RĀDĪTĀJI" xr:uid="{00000000-0004-0000-0300-000005000000}"/>
    <hyperlink ref="A18:D18" location="'Snieguma rādītāji'!A1" display="SNIEGUMA RĀDĪTĀJI" xr:uid="{00000000-0004-0000-0300-000006000000}"/>
    <hyperlink ref="A19:D19" location="'Metadoloģija '!A1" display="Metadoloģija" xr:uid="{00000000-0004-0000-0300-000007000000}"/>
  </hyperlink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CR53"/>
  <sheetViews>
    <sheetView showGridLines="0" topLeftCell="B2" zoomScaleNormal="100" workbookViewId="0">
      <selection activeCell="A16" sqref="A16:D16"/>
    </sheetView>
  </sheetViews>
  <sheetFormatPr defaultColWidth="9.33203125" defaultRowHeight="15.75" x14ac:dyDescent="0.2"/>
  <cols>
    <col min="1" max="1" width="0" style="17" hidden="1" customWidth="1"/>
    <col min="2" max="3" width="9.33203125" style="17" customWidth="1"/>
    <col min="4" max="5" width="9.33203125" style="17"/>
    <col min="6" max="6" width="9.33203125" style="18"/>
    <col min="7" max="7" width="67" style="27" customWidth="1"/>
    <col min="8" max="8" width="17.33203125" style="27" customWidth="1"/>
    <col min="9" max="11" width="17.1640625" style="27" customWidth="1"/>
    <col min="12" max="12" width="4.83203125" style="27" customWidth="1"/>
    <col min="13" max="13" width="9.33203125" style="27"/>
    <col min="14" max="14" width="13.33203125" style="27" bestFit="1" customWidth="1"/>
    <col min="15" max="96" width="9.33203125" style="27"/>
    <col min="97" max="16384" width="9.33203125" style="3"/>
  </cols>
  <sheetData>
    <row r="1" spans="1:12" hidden="1" x14ac:dyDescent="0.2">
      <c r="G1" s="203"/>
      <c r="H1" s="203"/>
      <c r="I1" s="203"/>
      <c r="J1" s="203"/>
      <c r="K1" s="203"/>
      <c r="L1" s="203"/>
    </row>
    <row r="2" spans="1:12" ht="53.25" customHeight="1" x14ac:dyDescent="0.2">
      <c r="G2" s="201" t="s">
        <v>123</v>
      </c>
      <c r="H2" s="201"/>
      <c r="I2" s="201"/>
      <c r="J2" s="201"/>
      <c r="K2" s="201"/>
      <c r="L2" s="201"/>
    </row>
    <row r="3" spans="1:12" ht="1.5" customHeight="1" x14ac:dyDescent="0.2">
      <c r="G3" s="80"/>
      <c r="H3" s="80"/>
      <c r="I3" s="80"/>
      <c r="J3" s="80"/>
      <c r="K3" s="80"/>
      <c r="L3" s="80"/>
    </row>
    <row r="4" spans="1:12" ht="23.25" x14ac:dyDescent="0.2">
      <c r="G4" s="82" t="s">
        <v>64</v>
      </c>
      <c r="H4" s="80"/>
      <c r="I4" s="80"/>
      <c r="J4" s="80"/>
      <c r="K4" s="80"/>
      <c r="L4" s="80"/>
    </row>
    <row r="5" spans="1:12" ht="13.5" customHeight="1" x14ac:dyDescent="0.2">
      <c r="L5" s="80"/>
    </row>
    <row r="6" spans="1:12" ht="20.25" customHeight="1" x14ac:dyDescent="0.25">
      <c r="A6" s="186" t="s">
        <v>49</v>
      </c>
      <c r="B6" s="186"/>
      <c r="C6" s="186"/>
      <c r="D6" s="186"/>
      <c r="E6" s="56"/>
      <c r="F6" s="40"/>
      <c r="G6" s="202" t="s">
        <v>63</v>
      </c>
      <c r="H6" s="202"/>
      <c r="I6" s="202"/>
      <c r="J6" s="202"/>
      <c r="K6" s="202"/>
      <c r="L6" s="83"/>
    </row>
    <row r="7" spans="1:12" ht="15" customHeight="1" x14ac:dyDescent="0.2">
      <c r="A7" s="67"/>
      <c r="B7" s="67"/>
      <c r="C7" s="67"/>
      <c r="D7" s="67"/>
      <c r="E7" s="67"/>
      <c r="F7" s="64"/>
      <c r="G7" s="143" t="s">
        <v>35</v>
      </c>
      <c r="H7" s="144">
        <v>2021</v>
      </c>
      <c r="I7" s="144">
        <v>2022</v>
      </c>
      <c r="J7" s="144">
        <v>2023</v>
      </c>
      <c r="K7" s="144">
        <v>2024</v>
      </c>
    </row>
    <row r="8" spans="1:12" ht="15" customHeight="1" x14ac:dyDescent="0.2">
      <c r="A8" s="186" t="s">
        <v>50</v>
      </c>
      <c r="B8" s="186"/>
      <c r="C8" s="186"/>
      <c r="D8" s="186"/>
      <c r="E8" s="56"/>
      <c r="F8" s="40"/>
      <c r="G8" s="72" t="s">
        <v>7</v>
      </c>
      <c r="H8" s="7">
        <v>4401861</v>
      </c>
      <c r="I8" s="7">
        <v>4436525</v>
      </c>
      <c r="J8" s="7">
        <v>4499387</v>
      </c>
      <c r="K8" s="7">
        <v>4513931</v>
      </c>
      <c r="L8" s="73"/>
    </row>
    <row r="9" spans="1:12" ht="15" customHeight="1" x14ac:dyDescent="0.2">
      <c r="A9" s="67"/>
      <c r="B9" s="67"/>
      <c r="C9" s="67"/>
      <c r="D9" s="67"/>
      <c r="E9" s="67"/>
      <c r="F9" s="64"/>
      <c r="G9" s="72" t="s">
        <v>8</v>
      </c>
      <c r="H9" s="7">
        <v>8741268</v>
      </c>
      <c r="I9" s="7">
        <v>8686018</v>
      </c>
      <c r="J9" s="7">
        <v>8414712</v>
      </c>
      <c r="K9" s="7">
        <v>6604822</v>
      </c>
      <c r="L9" s="73"/>
    </row>
    <row r="10" spans="1:12" ht="15" customHeight="1" x14ac:dyDescent="0.2">
      <c r="A10" s="186" t="s">
        <v>51</v>
      </c>
      <c r="B10" s="186"/>
      <c r="C10" s="186"/>
      <c r="D10" s="186"/>
      <c r="E10" s="56"/>
      <c r="F10" s="40"/>
      <c r="G10" s="72" t="s">
        <v>9</v>
      </c>
      <c r="H10" s="7">
        <v>249845</v>
      </c>
      <c r="I10" s="7">
        <v>242569</v>
      </c>
      <c r="J10" s="7">
        <v>229282</v>
      </c>
      <c r="K10" s="7">
        <v>202487</v>
      </c>
      <c r="L10" s="73"/>
    </row>
    <row r="11" spans="1:12" ht="15" customHeight="1" x14ac:dyDescent="0.2">
      <c r="A11" s="67"/>
      <c r="B11" s="67"/>
      <c r="C11" s="67"/>
      <c r="D11" s="67"/>
      <c r="E11" s="67"/>
      <c r="F11" s="64"/>
      <c r="G11" s="72" t="s">
        <v>3</v>
      </c>
      <c r="H11" s="7">
        <v>7668010</v>
      </c>
      <c r="I11" s="7" t="s">
        <v>102</v>
      </c>
      <c r="J11" s="7">
        <v>434618</v>
      </c>
      <c r="K11" s="7">
        <v>343379</v>
      </c>
      <c r="L11" s="73"/>
    </row>
    <row r="12" spans="1:12" ht="15" customHeight="1" x14ac:dyDescent="0.2">
      <c r="A12" s="186" t="s">
        <v>52</v>
      </c>
      <c r="B12" s="186"/>
      <c r="C12" s="186"/>
      <c r="D12" s="186"/>
      <c r="E12" s="56"/>
      <c r="F12" s="40"/>
      <c r="G12" s="125" t="s">
        <v>125</v>
      </c>
      <c r="H12" s="7">
        <v>8445859</v>
      </c>
      <c r="I12" s="7">
        <v>8343218</v>
      </c>
      <c r="J12" s="7">
        <v>8197038</v>
      </c>
      <c r="K12" s="7">
        <v>7987384</v>
      </c>
      <c r="L12" s="73"/>
    </row>
    <row r="13" spans="1:12" ht="14.25" customHeight="1" x14ac:dyDescent="0.2">
      <c r="A13" s="67"/>
      <c r="B13" s="67"/>
      <c r="C13" s="67"/>
      <c r="D13" s="67"/>
      <c r="E13" s="67"/>
      <c r="F13" s="64"/>
      <c r="G13" s="72" t="s">
        <v>10</v>
      </c>
      <c r="H13" s="7">
        <v>9334948</v>
      </c>
      <c r="I13" s="7">
        <v>9150774</v>
      </c>
      <c r="J13" s="7">
        <f>J15+J14</f>
        <v>9027793</v>
      </c>
      <c r="K13" s="7">
        <f>K14+K15</f>
        <v>9093590</v>
      </c>
      <c r="L13" s="73"/>
    </row>
    <row r="14" spans="1:12" ht="15" customHeight="1" x14ac:dyDescent="0.2">
      <c r="A14" s="188" t="s">
        <v>53</v>
      </c>
      <c r="B14" s="188"/>
      <c r="C14" s="188"/>
      <c r="D14" s="188"/>
      <c r="E14" s="188"/>
      <c r="F14" s="41"/>
      <c r="G14" s="74" t="s">
        <v>6</v>
      </c>
      <c r="H14" s="45">
        <v>8455156</v>
      </c>
      <c r="I14" s="45">
        <v>8314645</v>
      </c>
      <c r="J14" s="45">
        <v>8204831</v>
      </c>
      <c r="K14" s="45">
        <v>8277383</v>
      </c>
      <c r="L14" s="73"/>
    </row>
    <row r="15" spans="1:12" ht="16.5" customHeight="1" x14ac:dyDescent="0.2">
      <c r="A15" s="67"/>
      <c r="B15" s="67"/>
      <c r="C15" s="67"/>
      <c r="D15" s="67"/>
      <c r="E15" s="67"/>
      <c r="F15" s="64"/>
      <c r="G15" s="74" t="s">
        <v>11</v>
      </c>
      <c r="H15" s="45">
        <v>879792</v>
      </c>
      <c r="I15" s="45">
        <v>836129</v>
      </c>
      <c r="J15" s="45">
        <v>822962</v>
      </c>
      <c r="K15" s="45">
        <v>816207</v>
      </c>
      <c r="L15" s="73"/>
    </row>
    <row r="16" spans="1:12" ht="18.75" customHeight="1" x14ac:dyDescent="0.2">
      <c r="A16" s="186" t="s">
        <v>54</v>
      </c>
      <c r="B16" s="186"/>
      <c r="C16" s="186"/>
      <c r="D16" s="186"/>
      <c r="E16" s="56"/>
      <c r="F16" s="40"/>
      <c r="G16" s="8" t="s">
        <v>12</v>
      </c>
      <c r="H16" s="7">
        <v>38841791</v>
      </c>
      <c r="I16" s="7">
        <v>31376561</v>
      </c>
      <c r="J16" s="7">
        <f>J8+J9+J10+J11+J12+J13</f>
        <v>30802830</v>
      </c>
      <c r="K16" s="7">
        <f>K8+K9+K10+K11+K12+K13</f>
        <v>28745593</v>
      </c>
      <c r="L16" s="73"/>
    </row>
    <row r="17" spans="1:12" ht="16.5" customHeight="1" x14ac:dyDescent="0.2">
      <c r="A17" s="67"/>
      <c r="B17" s="67"/>
      <c r="C17" s="67"/>
      <c r="D17" s="67"/>
      <c r="E17" s="67"/>
      <c r="F17" s="64"/>
      <c r="L17" s="73"/>
    </row>
    <row r="18" spans="1:12" ht="15" customHeight="1" x14ac:dyDescent="0.2">
      <c r="A18" s="196" t="s">
        <v>55</v>
      </c>
      <c r="B18" s="196"/>
      <c r="C18" s="196"/>
      <c r="D18" s="196"/>
      <c r="E18" s="196"/>
      <c r="F18" s="40"/>
      <c r="L18" s="73"/>
    </row>
    <row r="19" spans="1:12" x14ac:dyDescent="0.2">
      <c r="A19" s="67"/>
      <c r="B19" s="67"/>
      <c r="C19" s="67"/>
      <c r="D19" s="67"/>
      <c r="E19" s="67"/>
      <c r="F19" s="64"/>
      <c r="G19" s="73"/>
      <c r="H19" s="73"/>
      <c r="I19" s="73"/>
      <c r="J19" s="73"/>
      <c r="K19" s="73"/>
      <c r="L19" s="73"/>
    </row>
    <row r="20" spans="1:12" x14ac:dyDescent="0.2">
      <c r="A20" s="196" t="s">
        <v>56</v>
      </c>
      <c r="B20" s="196"/>
      <c r="C20" s="196"/>
      <c r="D20" s="196"/>
      <c r="E20" s="196"/>
      <c r="F20" s="40"/>
      <c r="G20" s="73"/>
      <c r="H20" s="73"/>
      <c r="I20" s="73"/>
      <c r="J20" s="73"/>
      <c r="K20" s="73"/>
      <c r="L20" s="73"/>
    </row>
    <row r="21" spans="1:12" ht="19.5" customHeight="1" x14ac:dyDescent="0.2">
      <c r="A21" s="186" t="s">
        <v>57</v>
      </c>
      <c r="B21" s="186"/>
      <c r="C21" s="186"/>
      <c r="D21" s="186"/>
      <c r="E21" s="56"/>
      <c r="F21" s="40"/>
      <c r="G21" s="204" t="s">
        <v>38</v>
      </c>
      <c r="H21" s="204"/>
      <c r="I21" s="204"/>
      <c r="J21" s="204"/>
      <c r="K21" s="204"/>
      <c r="L21" s="204"/>
    </row>
    <row r="22" spans="1:12" ht="15" customHeight="1" x14ac:dyDescent="0.2">
      <c r="A22" s="31"/>
      <c r="B22" s="68"/>
      <c r="C22" s="68"/>
      <c r="D22" s="68"/>
      <c r="E22" s="68"/>
      <c r="F22" s="65"/>
      <c r="G22" s="145" t="s">
        <v>35</v>
      </c>
      <c r="H22" s="146">
        <v>2021</v>
      </c>
      <c r="I22" s="146">
        <v>2022</v>
      </c>
      <c r="J22" s="146">
        <v>2023</v>
      </c>
      <c r="K22" s="146">
        <v>2024</v>
      </c>
      <c r="L22" s="73"/>
    </row>
    <row r="23" spans="1:12" ht="15" customHeight="1" x14ac:dyDescent="0.2">
      <c r="G23" s="75" t="s">
        <v>7</v>
      </c>
      <c r="H23" s="15">
        <v>76199</v>
      </c>
      <c r="I23" s="15">
        <v>58525</v>
      </c>
      <c r="J23" s="15">
        <v>50291</v>
      </c>
      <c r="K23" s="15">
        <v>46881</v>
      </c>
      <c r="L23" s="73"/>
    </row>
    <row r="24" spans="1:12" ht="15" customHeight="1" x14ac:dyDescent="0.2">
      <c r="G24" s="75" t="s">
        <v>8</v>
      </c>
      <c r="H24" s="7">
        <v>67537</v>
      </c>
      <c r="I24" s="7">
        <v>59657</v>
      </c>
      <c r="J24" s="7">
        <v>69394</v>
      </c>
      <c r="K24" s="7">
        <v>77863</v>
      </c>
      <c r="L24" s="73"/>
    </row>
    <row r="25" spans="1:12" ht="15" customHeight="1" x14ac:dyDescent="0.2">
      <c r="G25" s="75" t="s">
        <v>9</v>
      </c>
      <c r="H25" s="7">
        <v>5654</v>
      </c>
      <c r="I25" s="7">
        <v>4739</v>
      </c>
      <c r="J25" s="7">
        <v>3314</v>
      </c>
      <c r="K25" s="7">
        <v>3170</v>
      </c>
      <c r="L25" s="73"/>
    </row>
    <row r="26" spans="1:12" ht="15" customHeight="1" x14ac:dyDescent="0.2">
      <c r="G26" s="75" t="s">
        <v>3</v>
      </c>
      <c r="H26" s="7">
        <v>16396</v>
      </c>
      <c r="I26" s="7">
        <v>4348</v>
      </c>
      <c r="J26" s="7">
        <v>4820</v>
      </c>
      <c r="K26" s="7">
        <v>4288</v>
      </c>
      <c r="L26" s="73"/>
    </row>
    <row r="27" spans="1:12" ht="15" customHeight="1" x14ac:dyDescent="0.2">
      <c r="G27" s="125" t="s">
        <v>125</v>
      </c>
      <c r="H27" s="7">
        <v>638191</v>
      </c>
      <c r="I27" s="7">
        <v>618870</v>
      </c>
      <c r="J27" s="7">
        <v>572601</v>
      </c>
      <c r="K27" s="7">
        <v>577085</v>
      </c>
      <c r="L27" s="73"/>
    </row>
    <row r="28" spans="1:12" ht="14.25" customHeight="1" x14ac:dyDescent="0.2">
      <c r="G28" s="75" t="s">
        <v>10</v>
      </c>
      <c r="H28" s="7">
        <v>484982</v>
      </c>
      <c r="I28" s="7">
        <v>501417</v>
      </c>
      <c r="J28" s="7">
        <f>J30+J29</f>
        <v>576366</v>
      </c>
      <c r="K28" s="7">
        <f>K29+K30</f>
        <v>583426</v>
      </c>
      <c r="L28" s="73"/>
    </row>
    <row r="29" spans="1:12" ht="15" customHeight="1" x14ac:dyDescent="0.2">
      <c r="G29" s="74" t="s">
        <v>6</v>
      </c>
      <c r="H29" s="45">
        <v>468506</v>
      </c>
      <c r="I29" s="45">
        <v>483246</v>
      </c>
      <c r="J29" s="45">
        <v>559533</v>
      </c>
      <c r="K29" s="45">
        <v>567849</v>
      </c>
      <c r="L29" s="73"/>
    </row>
    <row r="30" spans="1:12" ht="17.25" customHeight="1" x14ac:dyDescent="0.2">
      <c r="G30" s="74" t="s">
        <v>11</v>
      </c>
      <c r="H30" s="45">
        <v>16476</v>
      </c>
      <c r="I30" s="45">
        <v>18171</v>
      </c>
      <c r="J30" s="45">
        <v>16833</v>
      </c>
      <c r="K30" s="45">
        <v>15577</v>
      </c>
      <c r="L30" s="73"/>
    </row>
    <row r="31" spans="1:12" ht="15" customHeight="1" x14ac:dyDescent="0.2">
      <c r="G31" s="8" t="s">
        <v>12</v>
      </c>
      <c r="H31" s="7">
        <v>1288959</v>
      </c>
      <c r="I31" s="7">
        <v>1247556</v>
      </c>
      <c r="J31" s="7">
        <f>J23+J24+J25+J26+J27+J28</f>
        <v>1276786</v>
      </c>
      <c r="K31" s="7">
        <f>K23+K24+K25+K26+K27+K28</f>
        <v>1292713</v>
      </c>
      <c r="L31" s="73"/>
    </row>
    <row r="32" spans="1:12" ht="17.25" customHeight="1" x14ac:dyDescent="0.2">
      <c r="L32" s="73"/>
    </row>
    <row r="33" spans="7:14" ht="15" customHeight="1" x14ac:dyDescent="0.2">
      <c r="L33" s="73"/>
    </row>
    <row r="34" spans="7:14" ht="15" customHeight="1" x14ac:dyDescent="0.2">
      <c r="G34" s="76"/>
      <c r="H34" s="77"/>
      <c r="I34" s="77"/>
      <c r="J34" s="77"/>
      <c r="K34" s="77"/>
    </row>
    <row r="35" spans="7:14" ht="15" customHeight="1" x14ac:dyDescent="0.2">
      <c r="G35" s="76"/>
      <c r="H35" s="77"/>
      <c r="I35" s="77"/>
      <c r="J35" s="77"/>
      <c r="K35" s="77"/>
      <c r="N35" s="73"/>
    </row>
    <row r="36" spans="7:14" ht="23.25" customHeight="1" x14ac:dyDescent="0.2">
      <c r="G36" s="198" t="s">
        <v>39</v>
      </c>
      <c r="H36" s="198"/>
      <c r="I36" s="198"/>
      <c r="J36" s="198"/>
      <c r="K36" s="198"/>
      <c r="L36" s="198"/>
    </row>
    <row r="37" spans="7:14" ht="15" customHeight="1" x14ac:dyDescent="0.2">
      <c r="G37" s="147" t="s">
        <v>35</v>
      </c>
      <c r="H37" s="146">
        <v>2021</v>
      </c>
      <c r="I37" s="146">
        <v>2022</v>
      </c>
      <c r="J37" s="146">
        <v>2023</v>
      </c>
      <c r="K37" s="146">
        <v>2024</v>
      </c>
    </row>
    <row r="38" spans="7:14" ht="15" customHeight="1" x14ac:dyDescent="0.2">
      <c r="G38" s="78" t="s">
        <v>7</v>
      </c>
      <c r="H38" s="15">
        <v>15559</v>
      </c>
      <c r="I38" s="15">
        <v>23861</v>
      </c>
      <c r="J38" s="15">
        <v>18421</v>
      </c>
      <c r="K38" s="15">
        <v>17907</v>
      </c>
    </row>
    <row r="39" spans="7:14" ht="15" customHeight="1" x14ac:dyDescent="0.2">
      <c r="G39" s="78" t="s">
        <v>8</v>
      </c>
      <c r="H39" s="7">
        <v>196441</v>
      </c>
      <c r="I39" s="7">
        <v>108056</v>
      </c>
      <c r="J39" s="7">
        <v>295798</v>
      </c>
      <c r="K39" s="7" t="s">
        <v>129</v>
      </c>
    </row>
    <row r="40" spans="7:14" ht="15" customHeight="1" x14ac:dyDescent="0.2">
      <c r="G40" s="78" t="s">
        <v>9</v>
      </c>
      <c r="H40" s="7">
        <v>7845</v>
      </c>
      <c r="I40" s="7">
        <v>11241</v>
      </c>
      <c r="J40" s="7">
        <v>12491</v>
      </c>
      <c r="K40" s="7">
        <v>11289</v>
      </c>
    </row>
    <row r="41" spans="7:14" ht="15" customHeight="1" x14ac:dyDescent="0.2">
      <c r="G41" s="78" t="s">
        <v>3</v>
      </c>
      <c r="H41" s="7">
        <v>9367</v>
      </c>
      <c r="I41" s="7" t="s">
        <v>101</v>
      </c>
      <c r="J41" s="7">
        <v>2577</v>
      </c>
      <c r="K41" s="7">
        <v>2477</v>
      </c>
    </row>
    <row r="42" spans="7:14" ht="15" customHeight="1" x14ac:dyDescent="0.2">
      <c r="G42" s="125" t="s">
        <v>125</v>
      </c>
      <c r="H42" s="7">
        <v>609285</v>
      </c>
      <c r="I42" s="7">
        <v>677796</v>
      </c>
      <c r="J42" s="7">
        <v>666501</v>
      </c>
      <c r="K42" s="7">
        <v>743692</v>
      </c>
    </row>
    <row r="43" spans="7:14" ht="14.25" customHeight="1" x14ac:dyDescent="0.2">
      <c r="G43" s="78" t="s">
        <v>10</v>
      </c>
      <c r="H43" s="7">
        <v>516972</v>
      </c>
      <c r="I43" s="7">
        <v>418376</v>
      </c>
      <c r="J43" s="7">
        <f>J44+J45</f>
        <v>542844</v>
      </c>
      <c r="K43" s="7">
        <f>K44+K45</f>
        <v>538439</v>
      </c>
    </row>
    <row r="44" spans="7:14" ht="15" customHeight="1" x14ac:dyDescent="0.2">
      <c r="G44" s="79" t="s">
        <v>40</v>
      </c>
      <c r="H44" s="45">
        <v>490024</v>
      </c>
      <c r="I44" s="45">
        <v>387730</v>
      </c>
      <c r="J44" s="45">
        <v>492308</v>
      </c>
      <c r="K44" s="45">
        <v>494540</v>
      </c>
    </row>
    <row r="45" spans="7:14" ht="14.25" customHeight="1" x14ac:dyDescent="0.2">
      <c r="G45" s="79" t="s">
        <v>11</v>
      </c>
      <c r="H45" s="45">
        <v>26948</v>
      </c>
      <c r="I45" s="45">
        <v>30646</v>
      </c>
      <c r="J45" s="45">
        <v>50536</v>
      </c>
      <c r="K45" s="45">
        <v>43899</v>
      </c>
    </row>
    <row r="46" spans="7:14" ht="15.75" customHeight="1" x14ac:dyDescent="0.2">
      <c r="G46" s="6" t="s">
        <v>12</v>
      </c>
      <c r="H46" s="7">
        <v>1355469</v>
      </c>
      <c r="I46" s="7">
        <v>8499855</v>
      </c>
      <c r="J46" s="7">
        <f>J38+J39+J40+J41+J42+J43</f>
        <v>1538632</v>
      </c>
      <c r="K46" s="7">
        <v>3212573</v>
      </c>
    </row>
    <row r="47" spans="7:14" ht="16.5" customHeight="1" x14ac:dyDescent="0.2"/>
    <row r="48" spans="7:14" ht="15" customHeight="1" x14ac:dyDescent="0.2"/>
    <row r="49" spans="7:12" ht="15" customHeight="1" x14ac:dyDescent="0.2">
      <c r="G49" s="76"/>
      <c r="H49" s="77"/>
      <c r="I49" s="77"/>
      <c r="J49" s="77"/>
      <c r="K49" s="77"/>
    </row>
    <row r="50" spans="7:12" ht="15" customHeight="1" x14ac:dyDescent="0.2">
      <c r="G50" s="76"/>
      <c r="H50" s="77"/>
      <c r="I50" s="77"/>
      <c r="J50" s="77"/>
      <c r="K50" s="77"/>
    </row>
    <row r="51" spans="7:12" ht="36.75" customHeight="1" x14ac:dyDescent="0.2">
      <c r="G51" s="199" t="s">
        <v>105</v>
      </c>
      <c r="H51" s="200"/>
      <c r="I51" s="200"/>
      <c r="J51" s="200"/>
      <c r="K51" s="200"/>
      <c r="L51" s="200"/>
    </row>
    <row r="52" spans="7:12" ht="15" customHeight="1" x14ac:dyDescent="0.2">
      <c r="G52" s="198"/>
      <c r="H52" s="198"/>
      <c r="I52" s="198"/>
      <c r="J52" s="198"/>
      <c r="K52" s="198"/>
      <c r="L52" s="198"/>
    </row>
    <row r="53" spans="7:12" ht="63" customHeight="1" x14ac:dyDescent="0.2">
      <c r="G53" s="197" t="s">
        <v>127</v>
      </c>
      <c r="H53" s="197"/>
      <c r="I53" s="197"/>
      <c r="J53" s="197"/>
      <c r="K53" s="197"/>
    </row>
  </sheetData>
  <mergeCells count="17">
    <mergeCell ref="A21:D21"/>
    <mergeCell ref="A14:E14"/>
    <mergeCell ref="G6:K6"/>
    <mergeCell ref="G1:L1"/>
    <mergeCell ref="G21:L21"/>
    <mergeCell ref="A18:E18"/>
    <mergeCell ref="A20:E20"/>
    <mergeCell ref="A6:D6"/>
    <mergeCell ref="A8:D8"/>
    <mergeCell ref="A10:D10"/>
    <mergeCell ref="A12:D12"/>
    <mergeCell ref="A16:D16"/>
    <mergeCell ref="G53:K53"/>
    <mergeCell ref="G36:L36"/>
    <mergeCell ref="G51:L51"/>
    <mergeCell ref="G52:L52"/>
    <mergeCell ref="G2:L2"/>
  </mergeCells>
  <hyperlinks>
    <hyperlink ref="A8:D8" location="Lietotāji!A1" display="LIETOTĀJI" xr:uid="{00000000-0004-0000-0400-000000000000}"/>
    <hyperlink ref="A6:D6" location="'Bibliotēku skaits'!A1" display="BIBLIOTĒKU SKAITS" xr:uid="{00000000-0004-0000-0400-000001000000}"/>
    <hyperlink ref="A10:D10" location="Apmeklējums!A1" display="APMEKLĒJUMS" xr:uid="{00000000-0004-0000-0400-000002000000}"/>
    <hyperlink ref="A16:D16" location="Personāls!A1" display="PERSONĀLS" xr:uid="{00000000-0004-0000-0400-000003000000}"/>
    <hyperlink ref="A18:D18" location="'Finansiālie rād.'!A1" display="FINANSIĀLIE RĀDĪTĀJI" xr:uid="{00000000-0004-0000-0400-000004000000}"/>
    <hyperlink ref="A20:D20" location="'Snieguma rādītāji'!A1" display="SNIEGUMA RĀDĪTĀJI" xr:uid="{00000000-0004-0000-0400-000005000000}"/>
    <hyperlink ref="A21:D21" location="'Metadoloģija '!A1" display="Metadoloģija" xr:uid="{00000000-0004-0000-0400-000006000000}"/>
    <hyperlink ref="A12:D12" location="Izsniegums!A1" display="IZSNIEGUMS" xr:uid="{00000000-0004-0000-0400-000007000000}"/>
  </hyperlink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BL31"/>
  <sheetViews>
    <sheetView showGridLines="0" tabSelected="1" topLeftCell="E2" zoomScale="90" zoomScaleNormal="90" workbookViewId="0">
      <selection activeCell="H30" sqref="H30:K30"/>
    </sheetView>
  </sheetViews>
  <sheetFormatPr defaultColWidth="9.33203125" defaultRowHeight="15.75" x14ac:dyDescent="0.2"/>
  <cols>
    <col min="1" max="1" width="0" style="17" hidden="1" customWidth="1"/>
    <col min="2" max="5" width="9.33203125" style="17"/>
    <col min="6" max="6" width="9.33203125" style="18"/>
    <col min="7" max="7" width="54.33203125" style="27" customWidth="1"/>
    <col min="8" max="8" width="17.33203125" style="27" customWidth="1"/>
    <col min="9" max="11" width="17.1640625" style="27" customWidth="1"/>
    <col min="12" max="12" width="4.83203125" style="27" customWidth="1"/>
    <col min="13" max="64" width="9.33203125" style="27"/>
    <col min="65" max="16384" width="9.33203125" style="3"/>
  </cols>
  <sheetData>
    <row r="1" spans="1:12" hidden="1" x14ac:dyDescent="0.2">
      <c r="G1" s="203"/>
      <c r="H1" s="203"/>
      <c r="I1" s="203"/>
      <c r="J1" s="203"/>
      <c r="K1" s="203"/>
      <c r="L1" s="203"/>
    </row>
    <row r="2" spans="1:12" ht="54.75" customHeight="1" x14ac:dyDescent="0.2">
      <c r="G2" s="201" t="s">
        <v>122</v>
      </c>
      <c r="H2" s="201"/>
      <c r="I2" s="201"/>
      <c r="J2" s="201"/>
      <c r="K2" s="201"/>
      <c r="L2" s="201"/>
    </row>
    <row r="3" spans="1:12" ht="23.25" x14ac:dyDescent="0.2">
      <c r="G3" s="90" t="s">
        <v>65</v>
      </c>
      <c r="H3" s="91"/>
      <c r="I3" s="91"/>
      <c r="J3" s="91"/>
      <c r="K3" s="91"/>
      <c r="L3" s="91"/>
    </row>
    <row r="4" spans="1:12" x14ac:dyDescent="0.2">
      <c r="G4" s="203"/>
      <c r="H4" s="203"/>
      <c r="I4" s="203"/>
      <c r="J4" s="203"/>
      <c r="K4" s="203"/>
      <c r="L4" s="203"/>
    </row>
    <row r="5" spans="1:12" x14ac:dyDescent="0.2">
      <c r="A5" s="186" t="s">
        <v>49</v>
      </c>
      <c r="B5" s="186"/>
      <c r="C5" s="186"/>
      <c r="D5" s="186"/>
      <c r="E5" s="56"/>
      <c r="F5" s="40"/>
      <c r="G5" s="205" t="s">
        <v>15</v>
      </c>
      <c r="H5" s="205"/>
      <c r="I5" s="205"/>
      <c r="J5" s="205"/>
      <c r="K5" s="205"/>
    </row>
    <row r="6" spans="1:12" x14ac:dyDescent="0.2">
      <c r="A6" s="67"/>
      <c r="B6" s="67"/>
      <c r="C6" s="67"/>
      <c r="D6" s="67"/>
      <c r="E6" s="67"/>
      <c r="F6" s="64"/>
      <c r="G6" s="148" t="s">
        <v>35</v>
      </c>
      <c r="H6" s="149">
        <v>2021</v>
      </c>
      <c r="I6" s="149">
        <v>2022</v>
      </c>
      <c r="J6" s="149">
        <v>2023</v>
      </c>
      <c r="K6" s="149">
        <v>2024</v>
      </c>
      <c r="L6" s="84"/>
    </row>
    <row r="7" spans="1:12" x14ac:dyDescent="0.2">
      <c r="A7" s="186" t="s">
        <v>50</v>
      </c>
      <c r="B7" s="186"/>
      <c r="C7" s="186"/>
      <c r="D7" s="186"/>
      <c r="E7" s="56"/>
      <c r="F7" s="40"/>
      <c r="G7" s="126" t="s">
        <v>7</v>
      </c>
      <c r="H7" s="85">
        <v>343</v>
      </c>
      <c r="I7" s="85">
        <v>351</v>
      </c>
      <c r="J7" s="85">
        <v>351</v>
      </c>
      <c r="K7" s="85">
        <v>354</v>
      </c>
      <c r="L7" s="84"/>
    </row>
    <row r="8" spans="1:12" x14ac:dyDescent="0.2">
      <c r="A8" s="67"/>
      <c r="B8" s="67"/>
      <c r="C8" s="67"/>
      <c r="D8" s="67"/>
      <c r="E8" s="67"/>
      <c r="F8" s="64"/>
      <c r="G8" s="126" t="s">
        <v>8</v>
      </c>
      <c r="H8" s="85">
        <v>261</v>
      </c>
      <c r="I8" s="85">
        <v>255</v>
      </c>
      <c r="J8" s="85">
        <v>245</v>
      </c>
      <c r="K8" s="85">
        <v>232</v>
      </c>
      <c r="L8" s="84"/>
    </row>
    <row r="9" spans="1:12" x14ac:dyDescent="0.2">
      <c r="A9" s="186" t="s">
        <v>51</v>
      </c>
      <c r="B9" s="186"/>
      <c r="C9" s="186"/>
      <c r="D9" s="186"/>
      <c r="E9" s="56"/>
      <c r="F9" s="40"/>
      <c r="G9" s="126" t="s">
        <v>9</v>
      </c>
      <c r="H9" s="85">
        <v>28</v>
      </c>
      <c r="I9" s="85">
        <v>27</v>
      </c>
      <c r="J9" s="85">
        <v>28</v>
      </c>
      <c r="K9" s="178">
        <v>27</v>
      </c>
      <c r="L9" s="84"/>
    </row>
    <row r="10" spans="1:12" x14ac:dyDescent="0.2">
      <c r="A10" s="67"/>
      <c r="B10" s="67"/>
      <c r="C10" s="67"/>
      <c r="D10" s="67"/>
      <c r="E10" s="67"/>
      <c r="F10" s="64"/>
      <c r="G10" s="126" t="s">
        <v>3</v>
      </c>
      <c r="H10" s="85">
        <v>32</v>
      </c>
      <c r="I10" s="85">
        <v>30</v>
      </c>
      <c r="J10" s="177">
        <v>28</v>
      </c>
      <c r="K10" s="154">
        <v>30</v>
      </c>
      <c r="L10" s="84"/>
    </row>
    <row r="11" spans="1:12" ht="31.5" x14ac:dyDescent="0.2">
      <c r="A11" s="186" t="s">
        <v>52</v>
      </c>
      <c r="B11" s="186"/>
      <c r="C11" s="186"/>
      <c r="D11" s="186"/>
      <c r="E11" s="56"/>
      <c r="F11" s="40"/>
      <c r="G11" s="125" t="s">
        <v>125</v>
      </c>
      <c r="H11" s="85">
        <v>1997</v>
      </c>
      <c r="I11" s="85">
        <v>1927</v>
      </c>
      <c r="J11" s="85">
        <v>1886</v>
      </c>
      <c r="K11" s="179">
        <v>1846</v>
      </c>
      <c r="L11" s="84"/>
    </row>
    <row r="12" spans="1:12" x14ac:dyDescent="0.2">
      <c r="A12" s="67"/>
      <c r="B12" s="67"/>
      <c r="C12" s="67"/>
      <c r="D12" s="67"/>
      <c r="E12" s="67"/>
      <c r="F12" s="64"/>
      <c r="G12" s="126" t="s">
        <v>10</v>
      </c>
      <c r="H12" s="85">
        <v>801</v>
      </c>
      <c r="I12" s="85">
        <v>773</v>
      </c>
      <c r="J12" s="85">
        <v>763</v>
      </c>
      <c r="K12" s="85">
        <f>K13+K14</f>
        <v>733</v>
      </c>
      <c r="L12" s="84"/>
    </row>
    <row r="13" spans="1:12" x14ac:dyDescent="0.2">
      <c r="A13" s="186" t="s">
        <v>53</v>
      </c>
      <c r="B13" s="186"/>
      <c r="C13" s="186"/>
      <c r="D13" s="186"/>
      <c r="E13" s="56"/>
      <c r="F13" s="40"/>
      <c r="G13" s="86" t="s">
        <v>6</v>
      </c>
      <c r="H13" s="87">
        <v>730</v>
      </c>
      <c r="I13" s="87">
        <v>702</v>
      </c>
      <c r="J13" s="87">
        <v>691</v>
      </c>
      <c r="K13" s="87">
        <v>664</v>
      </c>
      <c r="L13" s="84"/>
    </row>
    <row r="14" spans="1:12" x14ac:dyDescent="0.2">
      <c r="A14" s="67"/>
      <c r="B14" s="67"/>
      <c r="C14" s="67"/>
      <c r="D14" s="67"/>
      <c r="E14" s="67"/>
      <c r="F14" s="64"/>
      <c r="G14" s="86" t="s">
        <v>11</v>
      </c>
      <c r="H14" s="87">
        <v>71</v>
      </c>
      <c r="I14" s="87">
        <v>71</v>
      </c>
      <c r="J14" s="87">
        <v>72</v>
      </c>
      <c r="K14" s="87">
        <v>69</v>
      </c>
      <c r="L14" s="84"/>
    </row>
    <row r="15" spans="1:12" ht="18.75" customHeight="1" x14ac:dyDescent="0.2">
      <c r="A15" s="35" t="s">
        <v>54</v>
      </c>
      <c r="B15" s="188" t="s">
        <v>54</v>
      </c>
      <c r="C15" s="188"/>
      <c r="D15" s="188"/>
      <c r="E15" s="188"/>
      <c r="F15" s="41"/>
      <c r="G15" s="10" t="s">
        <v>12</v>
      </c>
      <c r="H15" s="5">
        <v>3462</v>
      </c>
      <c r="I15" s="5">
        <v>3363</v>
      </c>
      <c r="J15" s="5">
        <f>J7+J8+J9+J10+J11+J12</f>
        <v>3301</v>
      </c>
      <c r="K15" s="5">
        <f>K7+K8+K9+K10+K11+K12</f>
        <v>3222</v>
      </c>
      <c r="L15" s="84"/>
    </row>
    <row r="16" spans="1:12" ht="15.75" customHeight="1" x14ac:dyDescent="0.2">
      <c r="A16" s="67"/>
      <c r="B16" s="67"/>
      <c r="C16" s="67"/>
      <c r="D16" s="67"/>
      <c r="E16" s="67"/>
      <c r="F16" s="64"/>
      <c r="L16" s="84"/>
    </row>
    <row r="17" spans="1:12" ht="15.75" customHeight="1" x14ac:dyDescent="0.2">
      <c r="A17" s="196" t="s">
        <v>55</v>
      </c>
      <c r="B17" s="196"/>
      <c r="C17" s="196"/>
      <c r="D17" s="196"/>
      <c r="E17" s="196"/>
      <c r="F17" s="40"/>
      <c r="L17" s="84"/>
    </row>
    <row r="18" spans="1:12" ht="15.75" customHeight="1" x14ac:dyDescent="0.2">
      <c r="A18" s="67"/>
      <c r="B18" s="67"/>
      <c r="C18" s="67"/>
      <c r="D18" s="67"/>
      <c r="E18" s="67"/>
      <c r="F18" s="64"/>
      <c r="G18" s="88"/>
      <c r="H18" s="89"/>
      <c r="I18" s="89"/>
      <c r="J18" s="89"/>
      <c r="K18" s="89"/>
      <c r="L18" s="84"/>
    </row>
    <row r="19" spans="1:12" ht="15.75" customHeight="1" x14ac:dyDescent="0.2">
      <c r="A19" s="196" t="s">
        <v>56</v>
      </c>
      <c r="B19" s="196"/>
      <c r="C19" s="196"/>
      <c r="D19" s="196"/>
      <c r="E19" s="196"/>
      <c r="F19" s="40"/>
      <c r="G19" s="88"/>
      <c r="H19" s="89"/>
      <c r="I19" s="89"/>
      <c r="J19" s="89"/>
      <c r="K19" s="89"/>
      <c r="L19" s="84"/>
    </row>
    <row r="20" spans="1:12" ht="18" customHeight="1" x14ac:dyDescent="0.2">
      <c r="A20" s="186" t="s">
        <v>57</v>
      </c>
      <c r="B20" s="186"/>
      <c r="C20" s="186"/>
      <c r="D20" s="186"/>
      <c r="E20" s="56"/>
      <c r="F20" s="40"/>
      <c r="G20" s="206" t="s">
        <v>16</v>
      </c>
      <c r="H20" s="206"/>
      <c r="I20" s="206"/>
      <c r="J20" s="206"/>
      <c r="K20" s="206"/>
      <c r="L20" s="84"/>
    </row>
    <row r="21" spans="1:12" ht="15" customHeight="1" x14ac:dyDescent="0.2">
      <c r="A21" s="31"/>
      <c r="B21" s="68"/>
      <c r="C21" s="68"/>
      <c r="D21" s="68"/>
      <c r="E21" s="68"/>
      <c r="F21" s="65"/>
      <c r="G21" s="150" t="s">
        <v>37</v>
      </c>
      <c r="H21" s="151">
        <v>2021</v>
      </c>
      <c r="I21" s="149">
        <v>2022</v>
      </c>
      <c r="J21" s="149">
        <v>2023</v>
      </c>
      <c r="K21" s="149">
        <v>2024</v>
      </c>
    </row>
    <row r="22" spans="1:12" ht="15" customHeight="1" x14ac:dyDescent="0.2">
      <c r="G22" s="72" t="s">
        <v>7</v>
      </c>
      <c r="H22" s="7">
        <v>193</v>
      </c>
      <c r="I22" s="85">
        <v>226</v>
      </c>
      <c r="J22" s="85">
        <v>224</v>
      </c>
      <c r="K22" s="85">
        <v>227</v>
      </c>
    </row>
    <row r="23" spans="1:12" ht="15" customHeight="1" x14ac:dyDescent="0.2">
      <c r="G23" s="72" t="s">
        <v>8</v>
      </c>
      <c r="H23" s="7">
        <v>236</v>
      </c>
      <c r="I23" s="85">
        <v>232</v>
      </c>
      <c r="J23" s="85">
        <v>227</v>
      </c>
      <c r="K23" s="85">
        <v>214</v>
      </c>
    </row>
    <row r="24" spans="1:12" ht="15" customHeight="1" x14ac:dyDescent="0.2">
      <c r="G24" s="72" t="s">
        <v>9</v>
      </c>
      <c r="H24" s="7">
        <v>28</v>
      </c>
      <c r="I24" s="85">
        <v>27</v>
      </c>
      <c r="J24" s="85">
        <v>28</v>
      </c>
      <c r="K24" s="85">
        <v>26</v>
      </c>
    </row>
    <row r="25" spans="1:12" ht="15" customHeight="1" x14ac:dyDescent="0.2">
      <c r="G25" s="72" t="s">
        <v>3</v>
      </c>
      <c r="H25" s="7">
        <v>32</v>
      </c>
      <c r="I25" s="85">
        <v>30</v>
      </c>
      <c r="J25" s="85">
        <v>28</v>
      </c>
      <c r="K25" s="85">
        <v>30</v>
      </c>
    </row>
    <row r="26" spans="1:12" ht="14.25" customHeight="1" x14ac:dyDescent="0.2">
      <c r="G26" s="125" t="s">
        <v>125</v>
      </c>
      <c r="H26" s="7">
        <v>1606</v>
      </c>
      <c r="I26" s="85">
        <v>1564</v>
      </c>
      <c r="J26" s="85">
        <v>1549</v>
      </c>
      <c r="K26" s="85">
        <v>1503</v>
      </c>
    </row>
    <row r="27" spans="1:12" ht="15" customHeight="1" x14ac:dyDescent="0.2">
      <c r="G27" s="72" t="s">
        <v>10</v>
      </c>
      <c r="H27" s="7">
        <v>797</v>
      </c>
      <c r="I27" s="85">
        <v>769</v>
      </c>
      <c r="J27" s="85">
        <v>760</v>
      </c>
      <c r="K27" s="85">
        <f>K28+K29</f>
        <v>730</v>
      </c>
    </row>
    <row r="28" spans="1:12" ht="16.5" customHeight="1" x14ac:dyDescent="0.2">
      <c r="G28" s="74" t="s">
        <v>6</v>
      </c>
      <c r="H28" s="45">
        <v>727</v>
      </c>
      <c r="I28" s="87">
        <v>699</v>
      </c>
      <c r="J28" s="87">
        <v>688</v>
      </c>
      <c r="K28" s="87">
        <v>661</v>
      </c>
    </row>
    <row r="29" spans="1:12" ht="17.25" customHeight="1" x14ac:dyDescent="0.2">
      <c r="G29" s="74" t="s">
        <v>11</v>
      </c>
      <c r="H29" s="45">
        <v>70</v>
      </c>
      <c r="I29" s="87">
        <v>70</v>
      </c>
      <c r="J29" s="87">
        <v>72</v>
      </c>
      <c r="K29" s="87">
        <v>69</v>
      </c>
    </row>
    <row r="30" spans="1:12" ht="15" customHeight="1" x14ac:dyDescent="0.2">
      <c r="G30" s="8" t="s">
        <v>12</v>
      </c>
      <c r="H30" s="7">
        <v>2892</v>
      </c>
      <c r="I30" s="5">
        <v>2848</v>
      </c>
      <c r="J30" s="5">
        <f>J22+J23+J24+J25+J26+J27</f>
        <v>2816</v>
      </c>
      <c r="K30" s="5">
        <f>K22+K23+K24+K25+K26+K27</f>
        <v>2730</v>
      </c>
    </row>
    <row r="31" spans="1:12" ht="15" customHeight="1" x14ac:dyDescent="0.2"/>
  </sheetData>
  <mergeCells count="14">
    <mergeCell ref="G1:L1"/>
    <mergeCell ref="G5:K5"/>
    <mergeCell ref="G20:K20"/>
    <mergeCell ref="A20:D20"/>
    <mergeCell ref="G4:L4"/>
    <mergeCell ref="B15:E15"/>
    <mergeCell ref="G2:L2"/>
    <mergeCell ref="A17:E17"/>
    <mergeCell ref="A19:E19"/>
    <mergeCell ref="A5:D5"/>
    <mergeCell ref="A7:D7"/>
    <mergeCell ref="A9:D9"/>
    <mergeCell ref="A11:D11"/>
    <mergeCell ref="A13:D13"/>
  </mergeCells>
  <hyperlinks>
    <hyperlink ref="A7:D7" location="Lietotāji!A1" display="LIETOTĀJI" xr:uid="{00000000-0004-0000-0500-000000000000}"/>
    <hyperlink ref="A5:D5" location="'Bibliotēku skaits'!A1" display="BIBLIOTĒKU SKAITS" xr:uid="{00000000-0004-0000-0500-000001000000}"/>
    <hyperlink ref="A9:D9" location="Apmeklējums!A1" display="APMEKLĒJUMS" xr:uid="{00000000-0004-0000-0500-000002000000}"/>
    <hyperlink ref="A13:D13" location="Krājums!A1" display="KRĀJUMS" xr:uid="{00000000-0004-0000-0500-000003000000}"/>
    <hyperlink ref="A17:D17" location="'Finansiālie rād.'!A1" display="FINANSIĀLIE RĀDĪTĀJI" xr:uid="{00000000-0004-0000-0500-000004000000}"/>
    <hyperlink ref="A19:D19" location="'Snieguma rādītāji'!A1" display="SNIEGUMA RĀDĪTĀJI" xr:uid="{00000000-0004-0000-0500-000005000000}"/>
    <hyperlink ref="A20:D20" location="'Metadoloģija '!A1" display="Metadoloģija" xr:uid="{00000000-0004-0000-0500-000006000000}"/>
    <hyperlink ref="A11:D11" location="Izsniegums!A1" display="IZSNIEGUMS" xr:uid="{00000000-0004-0000-0500-000007000000}"/>
  </hyperlink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CD82"/>
  <sheetViews>
    <sheetView showGridLines="0" topLeftCell="B2" zoomScale="90" zoomScaleNormal="90" workbookViewId="0">
      <selection activeCell="A19" sqref="A19:E19"/>
    </sheetView>
  </sheetViews>
  <sheetFormatPr defaultColWidth="9.33203125" defaultRowHeight="15.75" x14ac:dyDescent="0.2"/>
  <cols>
    <col min="1" max="1" width="0" style="17" hidden="1" customWidth="1"/>
    <col min="2" max="5" width="9.33203125" style="17"/>
    <col min="6" max="6" width="9.33203125" style="18"/>
    <col min="7" max="7" width="58.5" style="27" customWidth="1"/>
    <col min="8" max="8" width="17.33203125" style="27" customWidth="1"/>
    <col min="9" max="11" width="17.1640625" style="27" customWidth="1"/>
    <col min="12" max="12" width="4.83203125" style="27" customWidth="1"/>
    <col min="13" max="13" width="11.83203125" style="27" bestFit="1" customWidth="1"/>
    <col min="14" max="82" width="9.33203125" style="27"/>
    <col min="83" max="16384" width="9.33203125" style="3"/>
  </cols>
  <sheetData>
    <row r="1" spans="1:12" hidden="1" x14ac:dyDescent="0.2">
      <c r="G1" s="203" t="s">
        <v>47</v>
      </c>
      <c r="H1" s="203"/>
      <c r="I1" s="203"/>
      <c r="J1" s="203"/>
      <c r="K1" s="203"/>
      <c r="L1" s="203"/>
    </row>
    <row r="2" spans="1:12" ht="71.25" customHeight="1" x14ac:dyDescent="0.2">
      <c r="G2" s="201" t="s">
        <v>123</v>
      </c>
      <c r="H2" s="201"/>
      <c r="I2" s="201"/>
      <c r="J2" s="201"/>
      <c r="K2" s="201"/>
      <c r="L2" s="201"/>
    </row>
    <row r="3" spans="1:12" ht="25.5" customHeight="1" x14ac:dyDescent="0.2">
      <c r="G3" s="82" t="s">
        <v>66</v>
      </c>
      <c r="H3" s="80"/>
      <c r="I3" s="80"/>
      <c r="J3" s="80"/>
      <c r="K3" s="80"/>
      <c r="L3" s="80"/>
    </row>
    <row r="4" spans="1:12" x14ac:dyDescent="0.2">
      <c r="G4" s="80"/>
      <c r="H4" s="80"/>
      <c r="I4" s="80"/>
      <c r="J4" s="80"/>
      <c r="K4" s="80"/>
      <c r="L4" s="80"/>
    </row>
    <row r="5" spans="1:12" x14ac:dyDescent="0.2">
      <c r="A5" s="186" t="s">
        <v>49</v>
      </c>
      <c r="B5" s="186"/>
      <c r="C5" s="186"/>
      <c r="D5" s="186"/>
      <c r="E5" s="186"/>
      <c r="F5" s="40"/>
      <c r="G5" s="198" t="s">
        <v>69</v>
      </c>
      <c r="H5" s="208"/>
      <c r="I5" s="208"/>
      <c r="J5" s="208"/>
      <c r="K5" s="208"/>
      <c r="L5" s="208"/>
    </row>
    <row r="6" spans="1:12" ht="15" customHeight="1" x14ac:dyDescent="0.2">
      <c r="A6" s="67"/>
      <c r="B6" s="67"/>
      <c r="C6" s="67"/>
      <c r="D6" s="67"/>
      <c r="E6" s="67"/>
      <c r="F6" s="64"/>
      <c r="G6" s="143" t="s">
        <v>35</v>
      </c>
      <c r="H6" s="144">
        <v>2021</v>
      </c>
      <c r="I6" s="144">
        <v>2022</v>
      </c>
      <c r="J6" s="144">
        <v>2023</v>
      </c>
      <c r="K6" s="144">
        <v>2024</v>
      </c>
    </row>
    <row r="7" spans="1:12" ht="15" customHeight="1" x14ac:dyDescent="0.2">
      <c r="A7" s="186" t="s">
        <v>50</v>
      </c>
      <c r="B7" s="186"/>
      <c r="C7" s="186"/>
      <c r="D7" s="186"/>
      <c r="E7" s="186"/>
      <c r="F7" s="40"/>
      <c r="G7" s="72" t="s">
        <v>7</v>
      </c>
      <c r="H7" s="7">
        <v>10603433</v>
      </c>
      <c r="I7" s="7">
        <v>12596263</v>
      </c>
      <c r="J7" s="7">
        <v>13307323</v>
      </c>
      <c r="K7" s="7">
        <v>14737047</v>
      </c>
      <c r="L7" s="73"/>
    </row>
    <row r="8" spans="1:12" ht="15" customHeight="1" x14ac:dyDescent="0.2">
      <c r="A8" s="67"/>
      <c r="B8" s="67"/>
      <c r="C8" s="67"/>
      <c r="D8" s="67"/>
      <c r="E8" s="67"/>
      <c r="F8" s="64"/>
      <c r="G8" s="72" t="s">
        <v>8</v>
      </c>
      <c r="H8" s="7">
        <v>4804695</v>
      </c>
      <c r="I8" s="7">
        <v>5427503</v>
      </c>
      <c r="J8" s="7">
        <v>4919648</v>
      </c>
      <c r="K8" s="7">
        <v>5605776</v>
      </c>
      <c r="L8" s="73"/>
    </row>
    <row r="9" spans="1:12" ht="15" customHeight="1" x14ac:dyDescent="0.2">
      <c r="A9" s="186" t="s">
        <v>51</v>
      </c>
      <c r="B9" s="186"/>
      <c r="C9" s="186"/>
      <c r="D9" s="186"/>
      <c r="E9" s="186"/>
      <c r="F9" s="40"/>
      <c r="G9" s="72" t="s">
        <v>9</v>
      </c>
      <c r="H9" s="7">
        <v>305793</v>
      </c>
      <c r="I9" s="7">
        <v>317074</v>
      </c>
      <c r="J9" s="7">
        <v>389099</v>
      </c>
      <c r="K9" s="7">
        <v>482846</v>
      </c>
      <c r="L9" s="73"/>
    </row>
    <row r="10" spans="1:12" ht="15" customHeight="1" x14ac:dyDescent="0.2">
      <c r="A10" s="67"/>
      <c r="B10" s="67"/>
      <c r="C10" s="67"/>
      <c r="D10" s="67"/>
      <c r="E10" s="67"/>
      <c r="F10" s="64"/>
      <c r="G10" s="72" t="s">
        <v>3</v>
      </c>
      <c r="H10" s="117">
        <v>652525</v>
      </c>
      <c r="I10" s="117">
        <v>629561</v>
      </c>
      <c r="J10" s="117">
        <v>656664</v>
      </c>
      <c r="K10" s="117">
        <v>442108</v>
      </c>
      <c r="L10" s="73"/>
    </row>
    <row r="11" spans="1:12" ht="15" customHeight="1" x14ac:dyDescent="0.2">
      <c r="A11" s="186" t="s">
        <v>52</v>
      </c>
      <c r="B11" s="186"/>
      <c r="C11" s="186"/>
      <c r="D11" s="186"/>
      <c r="E11" s="186"/>
      <c r="F11" s="40"/>
      <c r="G11" s="125" t="s">
        <v>126</v>
      </c>
      <c r="H11" s="16">
        <v>29983035</v>
      </c>
      <c r="I11" s="16">
        <v>30961202</v>
      </c>
      <c r="J11" s="16">
        <v>34918607</v>
      </c>
      <c r="K11" s="16">
        <v>35742031</v>
      </c>
      <c r="L11" s="73"/>
    </row>
    <row r="12" spans="1:12" ht="14.25" customHeight="1" x14ac:dyDescent="0.2">
      <c r="A12" s="67"/>
      <c r="B12" s="67"/>
      <c r="C12" s="67"/>
      <c r="D12" s="67"/>
      <c r="E12" s="67"/>
      <c r="F12" s="64"/>
      <c r="G12" s="72" t="s">
        <v>10</v>
      </c>
      <c r="H12" s="7">
        <v>6348334</v>
      </c>
      <c r="I12" s="7">
        <v>6996881</v>
      </c>
      <c r="J12" s="7">
        <f>J14+J13</f>
        <v>8287028</v>
      </c>
      <c r="K12" s="7">
        <f>K13+K14</f>
        <v>9503834</v>
      </c>
      <c r="L12" s="73"/>
    </row>
    <row r="13" spans="1:12" ht="15" customHeight="1" x14ac:dyDescent="0.2">
      <c r="A13" s="186" t="s">
        <v>53</v>
      </c>
      <c r="B13" s="186"/>
      <c r="C13" s="186"/>
      <c r="D13" s="186"/>
      <c r="E13" s="186"/>
      <c r="F13" s="40"/>
      <c r="G13" s="95" t="s">
        <v>6</v>
      </c>
      <c r="H13" s="45">
        <v>5971588</v>
      </c>
      <c r="I13" s="45">
        <v>6621078</v>
      </c>
      <c r="J13" s="45">
        <v>7722729</v>
      </c>
      <c r="K13" s="45">
        <v>8784141</v>
      </c>
      <c r="L13" s="73"/>
    </row>
    <row r="14" spans="1:12" ht="15.75" customHeight="1" x14ac:dyDescent="0.2">
      <c r="A14" s="67"/>
      <c r="B14" s="35"/>
      <c r="C14" s="35"/>
      <c r="D14" s="35"/>
      <c r="E14" s="35"/>
      <c r="F14" s="41"/>
      <c r="G14" s="164" t="s">
        <v>11</v>
      </c>
      <c r="H14" s="45">
        <v>376746</v>
      </c>
      <c r="I14" s="45">
        <v>375803</v>
      </c>
      <c r="J14" s="45">
        <v>564299</v>
      </c>
      <c r="K14" s="45">
        <v>719693</v>
      </c>
      <c r="L14" s="73"/>
    </row>
    <row r="15" spans="1:12" ht="14.25" customHeight="1" x14ac:dyDescent="0.2">
      <c r="A15" s="32" t="s">
        <v>54</v>
      </c>
      <c r="B15" s="210" t="s">
        <v>54</v>
      </c>
      <c r="C15" s="210"/>
      <c r="D15" s="210"/>
      <c r="E15" s="210"/>
      <c r="F15" s="94"/>
      <c r="G15" s="163" t="s">
        <v>12</v>
      </c>
      <c r="H15" s="7">
        <v>52697815</v>
      </c>
      <c r="I15" s="7">
        <v>56928484</v>
      </c>
      <c r="J15" s="7">
        <f>J7+J8+J9+J10+J11+J12</f>
        <v>62478369</v>
      </c>
      <c r="K15" s="7">
        <f>K7+K8+K9+K10+K11+K12</f>
        <v>66513642</v>
      </c>
      <c r="L15" s="73"/>
    </row>
    <row r="16" spans="1:12" ht="17.25" customHeight="1" x14ac:dyDescent="0.2">
      <c r="A16" s="67"/>
      <c r="B16" s="67"/>
      <c r="C16" s="67"/>
      <c r="D16" s="67"/>
      <c r="E16" s="67"/>
      <c r="F16" s="64"/>
      <c r="L16" s="73"/>
    </row>
    <row r="17" spans="1:12" ht="15" customHeight="1" x14ac:dyDescent="0.25">
      <c r="A17" s="35" t="s">
        <v>55</v>
      </c>
      <c r="B17" s="209" t="s">
        <v>55</v>
      </c>
      <c r="C17" s="209"/>
      <c r="D17" s="209"/>
      <c r="E17" s="209"/>
      <c r="F17" s="93"/>
      <c r="L17" s="73"/>
    </row>
    <row r="18" spans="1:12" x14ac:dyDescent="0.2">
      <c r="A18" s="67"/>
      <c r="B18" s="35"/>
      <c r="C18" s="35"/>
      <c r="D18" s="35"/>
      <c r="E18" s="35"/>
      <c r="F18" s="41"/>
      <c r="G18" s="73"/>
      <c r="H18" s="73"/>
      <c r="I18" s="73"/>
      <c r="J18" s="73"/>
      <c r="K18" s="73"/>
      <c r="L18" s="73"/>
    </row>
    <row r="19" spans="1:12" ht="24.75" customHeight="1" x14ac:dyDescent="0.2">
      <c r="A19" s="186" t="s">
        <v>56</v>
      </c>
      <c r="B19" s="186"/>
      <c r="C19" s="186"/>
      <c r="D19" s="186"/>
      <c r="E19" s="186"/>
      <c r="F19" s="40"/>
      <c r="G19" s="73"/>
      <c r="H19" s="73"/>
      <c r="I19" s="73"/>
      <c r="J19" s="73"/>
      <c r="K19" s="73"/>
      <c r="L19" s="73"/>
    </row>
    <row r="20" spans="1:12" ht="16.5" customHeight="1" x14ac:dyDescent="0.2">
      <c r="A20" s="186" t="s">
        <v>57</v>
      </c>
      <c r="B20" s="186"/>
      <c r="C20" s="186"/>
      <c r="D20" s="186"/>
      <c r="E20" s="186"/>
      <c r="F20" s="40"/>
      <c r="G20" s="207" t="s">
        <v>41</v>
      </c>
      <c r="H20" s="207"/>
      <c r="I20" s="207"/>
      <c r="J20" s="207"/>
      <c r="K20" s="207"/>
      <c r="L20" s="207"/>
    </row>
    <row r="21" spans="1:12" ht="15" customHeight="1" x14ac:dyDescent="0.2">
      <c r="A21" s="31"/>
      <c r="B21" s="68"/>
      <c r="C21" s="68"/>
      <c r="D21" s="68"/>
      <c r="E21" s="68"/>
      <c r="F21" s="65"/>
      <c r="G21" s="152" t="s">
        <v>35</v>
      </c>
      <c r="H21" s="144">
        <v>2021</v>
      </c>
      <c r="I21" s="144">
        <v>2022</v>
      </c>
      <c r="J21" s="144">
        <v>2023</v>
      </c>
      <c r="K21" s="144">
        <v>2024</v>
      </c>
      <c r="L21" s="73"/>
    </row>
    <row r="22" spans="1:12" ht="15" customHeight="1" x14ac:dyDescent="0.2">
      <c r="G22" s="72" t="s">
        <v>7</v>
      </c>
      <c r="H22" s="7">
        <v>6291795</v>
      </c>
      <c r="I22" s="7">
        <v>7592530</v>
      </c>
      <c r="J22" s="7">
        <v>8116872</v>
      </c>
      <c r="K22" s="7">
        <v>8904149</v>
      </c>
      <c r="L22" s="73"/>
    </row>
    <row r="23" spans="1:12" ht="15" customHeight="1" x14ac:dyDescent="0.2">
      <c r="G23" s="72" t="s">
        <v>8</v>
      </c>
      <c r="H23" s="117">
        <v>2627377</v>
      </c>
      <c r="I23" s="117">
        <v>2804430</v>
      </c>
      <c r="J23" s="117">
        <v>2604104</v>
      </c>
      <c r="K23" s="117">
        <v>2981380</v>
      </c>
      <c r="L23" s="73"/>
    </row>
    <row r="24" spans="1:12" ht="15" customHeight="1" x14ac:dyDescent="0.2">
      <c r="G24" s="72" t="s">
        <v>9</v>
      </c>
      <c r="H24" s="118">
        <v>249124</v>
      </c>
      <c r="I24" s="118">
        <v>264730</v>
      </c>
      <c r="J24" s="118">
        <v>301457</v>
      </c>
      <c r="K24" s="118">
        <v>400995</v>
      </c>
      <c r="L24" s="73"/>
    </row>
    <row r="25" spans="1:12" ht="15" customHeight="1" x14ac:dyDescent="0.2">
      <c r="G25" s="72" t="s">
        <v>3</v>
      </c>
      <c r="H25" s="15">
        <v>262146</v>
      </c>
      <c r="I25" s="15">
        <v>271498</v>
      </c>
      <c r="J25" s="15">
        <v>287966</v>
      </c>
      <c r="K25" s="15">
        <v>393015</v>
      </c>
      <c r="L25" s="73"/>
    </row>
    <row r="26" spans="1:12" ht="15" customHeight="1" x14ac:dyDescent="0.2">
      <c r="G26" s="125" t="s">
        <v>125</v>
      </c>
      <c r="H26" s="7">
        <v>22102985</v>
      </c>
      <c r="I26" s="7">
        <v>22666448</v>
      </c>
      <c r="J26" s="7">
        <v>25822706</v>
      </c>
      <c r="K26" s="7">
        <v>27448255</v>
      </c>
      <c r="L26" s="73"/>
    </row>
    <row r="27" spans="1:12" ht="14.25" customHeight="1" x14ac:dyDescent="0.2">
      <c r="G27" s="72" t="s">
        <v>10</v>
      </c>
      <c r="H27" s="7">
        <v>1705462</v>
      </c>
      <c r="I27" s="7">
        <v>1935941</v>
      </c>
      <c r="J27" s="7">
        <f>J29+J28</f>
        <v>2654912</v>
      </c>
      <c r="K27" s="7">
        <f>K28+K29</f>
        <v>3169534</v>
      </c>
      <c r="L27" s="73"/>
    </row>
    <row r="28" spans="1:12" ht="15" customHeight="1" x14ac:dyDescent="0.2">
      <c r="G28" s="74" t="s">
        <v>6</v>
      </c>
      <c r="H28" s="45">
        <v>1460818</v>
      </c>
      <c r="I28" s="45">
        <v>1695602</v>
      </c>
      <c r="J28" s="45">
        <v>2252140</v>
      </c>
      <c r="K28" s="45">
        <v>2632777</v>
      </c>
      <c r="L28" s="73"/>
    </row>
    <row r="29" spans="1:12" ht="15" customHeight="1" x14ac:dyDescent="0.2">
      <c r="G29" s="74" t="s">
        <v>11</v>
      </c>
      <c r="H29" s="45">
        <v>244644</v>
      </c>
      <c r="I29" s="45">
        <v>240339</v>
      </c>
      <c r="J29" s="45">
        <v>402772</v>
      </c>
      <c r="K29" s="45">
        <v>536757</v>
      </c>
      <c r="L29" s="73"/>
    </row>
    <row r="30" spans="1:12" ht="15" customHeight="1" x14ac:dyDescent="0.2">
      <c r="G30" s="8" t="s">
        <v>12</v>
      </c>
      <c r="H30" s="7">
        <v>33238889</v>
      </c>
      <c r="I30" s="7">
        <v>35535577</v>
      </c>
      <c r="J30" s="7">
        <f>J22+J23+J24+J25+J26+J27</f>
        <v>39788017</v>
      </c>
      <c r="K30" s="7">
        <f>K22+K23+K24+K25+K26+K27</f>
        <v>43297328</v>
      </c>
      <c r="L30" s="73"/>
    </row>
    <row r="31" spans="1:12" ht="15.75" customHeight="1" x14ac:dyDescent="0.2">
      <c r="L31" s="73"/>
    </row>
    <row r="32" spans="1:12" ht="15" customHeight="1" x14ac:dyDescent="0.2">
      <c r="L32" s="73"/>
    </row>
    <row r="33" spans="7:12" ht="15" customHeight="1" x14ac:dyDescent="0.2">
      <c r="G33" s="92"/>
      <c r="H33" s="77"/>
      <c r="I33" s="77"/>
      <c r="J33" s="77"/>
      <c r="K33" s="77"/>
      <c r="L33" s="73"/>
    </row>
    <row r="34" spans="7:12" ht="15" customHeight="1" x14ac:dyDescent="0.2">
      <c r="G34" s="92"/>
      <c r="H34" s="77"/>
      <c r="I34" s="77"/>
      <c r="J34" s="77"/>
      <c r="K34" s="77"/>
      <c r="L34" s="73"/>
    </row>
    <row r="35" spans="7:12" ht="18" customHeight="1" x14ac:dyDescent="0.2">
      <c r="G35" s="207" t="s">
        <v>46</v>
      </c>
      <c r="H35" s="207"/>
      <c r="I35" s="207"/>
      <c r="J35" s="207"/>
      <c r="K35" s="207"/>
      <c r="L35" s="207"/>
    </row>
    <row r="36" spans="7:12" ht="15" customHeight="1" x14ac:dyDescent="0.2">
      <c r="G36" s="9" t="s">
        <v>35</v>
      </c>
      <c r="H36" s="4">
        <v>2021</v>
      </c>
      <c r="I36" s="4">
        <v>2022</v>
      </c>
      <c r="J36" s="4">
        <v>2023</v>
      </c>
      <c r="K36" s="4">
        <v>2024</v>
      </c>
      <c r="L36" s="73"/>
    </row>
    <row r="37" spans="7:12" ht="15" customHeight="1" x14ac:dyDescent="0.2">
      <c r="G37" s="72" t="s">
        <v>7</v>
      </c>
      <c r="H37" s="7">
        <v>542856</v>
      </c>
      <c r="I37" s="7">
        <v>264950</v>
      </c>
      <c r="J37" s="7">
        <v>296259</v>
      </c>
      <c r="K37" s="7">
        <v>215865</v>
      </c>
      <c r="L37" s="73"/>
    </row>
    <row r="38" spans="7:12" ht="15" customHeight="1" x14ac:dyDescent="0.2">
      <c r="G38" s="72" t="s">
        <v>8</v>
      </c>
      <c r="H38" s="7">
        <v>1430618</v>
      </c>
      <c r="I38" s="7">
        <v>1550960</v>
      </c>
      <c r="J38" s="7">
        <v>1601076</v>
      </c>
      <c r="K38" s="7">
        <v>1600561</v>
      </c>
      <c r="L38" s="73"/>
    </row>
    <row r="39" spans="7:12" ht="15" customHeight="1" x14ac:dyDescent="0.2">
      <c r="G39" s="72" t="s">
        <v>9</v>
      </c>
      <c r="H39" s="7">
        <v>52609</v>
      </c>
      <c r="I39" s="7">
        <v>47700</v>
      </c>
      <c r="J39" s="7">
        <v>62452</v>
      </c>
      <c r="K39" s="7">
        <v>71948</v>
      </c>
      <c r="L39" s="73"/>
    </row>
    <row r="40" spans="7:12" ht="15" customHeight="1" x14ac:dyDescent="0.2">
      <c r="G40" s="72" t="s">
        <v>3</v>
      </c>
      <c r="H40" s="7">
        <v>383418</v>
      </c>
      <c r="I40" s="7">
        <v>351479</v>
      </c>
      <c r="J40" s="7">
        <v>358028</v>
      </c>
      <c r="K40" s="7">
        <v>44088</v>
      </c>
      <c r="L40" s="73"/>
    </row>
    <row r="41" spans="7:12" ht="15" customHeight="1" x14ac:dyDescent="0.2">
      <c r="G41" s="125" t="s">
        <v>126</v>
      </c>
      <c r="H41" s="7">
        <v>2952206</v>
      </c>
      <c r="I41" s="7">
        <v>2824204</v>
      </c>
      <c r="J41" s="7">
        <v>2863571</v>
      </c>
      <c r="K41" s="7">
        <v>2783019</v>
      </c>
      <c r="L41" s="73"/>
    </row>
    <row r="42" spans="7:12" ht="14.25" customHeight="1" x14ac:dyDescent="0.2">
      <c r="G42" s="72" t="s">
        <v>10</v>
      </c>
      <c r="H42" s="7">
        <v>4476627</v>
      </c>
      <c r="I42" s="7">
        <v>4865018</v>
      </c>
      <c r="J42" s="7">
        <f>J44+J43</f>
        <v>5443604</v>
      </c>
      <c r="K42" s="7">
        <f>K43+K44</f>
        <v>6062940</v>
      </c>
      <c r="L42" s="73"/>
    </row>
    <row r="43" spans="7:12" ht="15" customHeight="1" x14ac:dyDescent="0.2">
      <c r="G43" s="74" t="s">
        <v>6</v>
      </c>
      <c r="H43" s="45">
        <v>4351080</v>
      </c>
      <c r="I43" s="45">
        <v>4733587</v>
      </c>
      <c r="J43" s="45">
        <v>5291015</v>
      </c>
      <c r="K43" s="45">
        <v>5889779</v>
      </c>
      <c r="L43" s="73"/>
    </row>
    <row r="44" spans="7:12" ht="18.75" customHeight="1" x14ac:dyDescent="0.2">
      <c r="G44" s="74" t="s">
        <v>11</v>
      </c>
      <c r="H44" s="46">
        <v>125547</v>
      </c>
      <c r="I44" s="46">
        <v>131431</v>
      </c>
      <c r="J44" s="46">
        <v>152589</v>
      </c>
      <c r="K44" s="46">
        <v>173161</v>
      </c>
      <c r="L44" s="73"/>
    </row>
    <row r="45" spans="7:12" ht="16.5" customHeight="1" x14ac:dyDescent="0.2">
      <c r="G45" s="8" t="s">
        <v>12</v>
      </c>
      <c r="H45" s="15">
        <v>9838334</v>
      </c>
      <c r="I45" s="15">
        <v>9904311</v>
      </c>
      <c r="J45" s="15">
        <f>J37+J38+J39+J40+J41+J42</f>
        <v>10624990</v>
      </c>
      <c r="K45" s="15">
        <f>K37+K38+K39+K40+K41+K42</f>
        <v>10778421</v>
      </c>
      <c r="L45" s="73"/>
    </row>
    <row r="46" spans="7:12" ht="16.5" customHeight="1" x14ac:dyDescent="0.2">
      <c r="L46" s="73"/>
    </row>
    <row r="47" spans="7:12" ht="15" customHeight="1" x14ac:dyDescent="0.2">
      <c r="L47" s="73"/>
    </row>
    <row r="48" spans="7:12" ht="15" customHeight="1" x14ac:dyDescent="0.2">
      <c r="G48" s="211" t="s">
        <v>100</v>
      </c>
      <c r="H48" s="211"/>
      <c r="I48" s="211"/>
      <c r="J48" s="211"/>
      <c r="K48" s="211"/>
      <c r="L48" s="73"/>
    </row>
    <row r="49" spans="7:13" ht="15" customHeight="1" x14ac:dyDescent="0.2">
      <c r="G49" s="211"/>
      <c r="H49" s="211"/>
      <c r="I49" s="211"/>
      <c r="J49" s="211"/>
      <c r="K49" s="211"/>
      <c r="L49" s="73"/>
    </row>
    <row r="50" spans="7:13" ht="18" customHeight="1" x14ac:dyDescent="0.2">
      <c r="G50" s="207" t="s">
        <v>42</v>
      </c>
      <c r="H50" s="207"/>
      <c r="I50" s="207"/>
      <c r="J50" s="207"/>
      <c r="K50" s="207"/>
      <c r="L50" s="207"/>
    </row>
    <row r="51" spans="7:13" ht="15" customHeight="1" x14ac:dyDescent="0.2">
      <c r="G51" s="9" t="s">
        <v>35</v>
      </c>
      <c r="H51" s="4">
        <v>2021</v>
      </c>
      <c r="I51" s="4">
        <v>2022</v>
      </c>
      <c r="J51" s="4">
        <v>2023</v>
      </c>
      <c r="K51" s="4">
        <v>2024</v>
      </c>
      <c r="L51" s="73"/>
    </row>
    <row r="52" spans="7:13" ht="15" customHeight="1" x14ac:dyDescent="0.2">
      <c r="G52" s="72" t="s">
        <v>7</v>
      </c>
      <c r="H52" s="7">
        <v>748341</v>
      </c>
      <c r="I52" s="7">
        <v>1207176</v>
      </c>
      <c r="J52" s="7">
        <v>1319659</v>
      </c>
      <c r="K52" s="7">
        <v>1830280</v>
      </c>
      <c r="L52" s="73"/>
    </row>
    <row r="53" spans="7:13" ht="15" customHeight="1" x14ac:dyDescent="0.2">
      <c r="G53" s="72" t="s">
        <v>8</v>
      </c>
      <c r="H53" s="7">
        <v>114380</v>
      </c>
      <c r="I53" s="7">
        <v>157398</v>
      </c>
      <c r="J53" s="7">
        <v>223589</v>
      </c>
      <c r="K53" s="7">
        <v>165166</v>
      </c>
      <c r="L53" s="73"/>
    </row>
    <row r="54" spans="7:13" ht="15" customHeight="1" x14ac:dyDescent="0.2">
      <c r="G54" s="72" t="s">
        <v>9</v>
      </c>
      <c r="H54" s="7">
        <v>2768</v>
      </c>
      <c r="I54" s="7">
        <v>2145</v>
      </c>
      <c r="J54" s="7">
        <v>3890</v>
      </c>
      <c r="K54" s="7">
        <v>5273</v>
      </c>
      <c r="L54" s="73"/>
    </row>
    <row r="55" spans="7:13" ht="15" customHeight="1" x14ac:dyDescent="0.2">
      <c r="G55" s="72" t="s">
        <v>3</v>
      </c>
      <c r="H55" s="7">
        <v>5016</v>
      </c>
      <c r="I55" s="7">
        <v>5007</v>
      </c>
      <c r="J55" s="7">
        <v>7983</v>
      </c>
      <c r="K55" s="7">
        <v>5005</v>
      </c>
      <c r="L55" s="73"/>
    </row>
    <row r="56" spans="7:13" ht="15" customHeight="1" x14ac:dyDescent="0.2">
      <c r="G56" s="125" t="s">
        <v>125</v>
      </c>
      <c r="H56" s="7">
        <v>328834</v>
      </c>
      <c r="I56" s="7">
        <v>339208</v>
      </c>
      <c r="J56" s="7">
        <v>517196</v>
      </c>
      <c r="K56" s="7">
        <v>400849</v>
      </c>
      <c r="L56" s="73"/>
    </row>
    <row r="57" spans="7:13" ht="14.25" customHeight="1" x14ac:dyDescent="0.2">
      <c r="G57" s="72" t="s">
        <v>10</v>
      </c>
      <c r="H57" s="7">
        <v>18121</v>
      </c>
      <c r="I57" s="7">
        <v>30835</v>
      </c>
      <c r="J57" s="7">
        <f>J59+J58</f>
        <v>58133</v>
      </c>
      <c r="K57" s="7">
        <f>K58+K59</f>
        <v>119349</v>
      </c>
      <c r="L57" s="73"/>
    </row>
    <row r="58" spans="7:13" ht="15" customHeight="1" x14ac:dyDescent="0.2">
      <c r="G58" s="74" t="s">
        <v>6</v>
      </c>
      <c r="H58" s="45">
        <v>16578</v>
      </c>
      <c r="I58" s="45">
        <v>28883</v>
      </c>
      <c r="J58" s="45">
        <v>55133</v>
      </c>
      <c r="K58" s="45">
        <v>116108</v>
      </c>
      <c r="L58" s="73"/>
    </row>
    <row r="59" spans="7:13" ht="15" customHeight="1" x14ac:dyDescent="0.2">
      <c r="G59" s="74" t="s">
        <v>11</v>
      </c>
      <c r="H59" s="45">
        <v>1543</v>
      </c>
      <c r="I59" s="45">
        <v>1952</v>
      </c>
      <c r="J59" s="45">
        <v>3000</v>
      </c>
      <c r="K59" s="45">
        <v>3241</v>
      </c>
      <c r="L59" s="73"/>
    </row>
    <row r="60" spans="7:13" ht="16.5" customHeight="1" x14ac:dyDescent="0.2">
      <c r="G60" s="8" t="s">
        <v>12</v>
      </c>
      <c r="H60" s="7">
        <v>1217460</v>
      </c>
      <c r="I60" s="7">
        <v>1741769</v>
      </c>
      <c r="J60" s="7">
        <f>J52+J53+J54+J55+J56+J57</f>
        <v>2130450</v>
      </c>
      <c r="K60" s="7">
        <f>K52+K53+K54+K55+K56+K57</f>
        <v>2525922</v>
      </c>
      <c r="L60" s="73"/>
    </row>
    <row r="61" spans="7:13" ht="15" customHeight="1" x14ac:dyDescent="0.2">
      <c r="L61" s="73"/>
    </row>
    <row r="62" spans="7:13" ht="15" customHeight="1" x14ac:dyDescent="0.2">
      <c r="L62" s="73"/>
      <c r="M62" s="73"/>
    </row>
    <row r="63" spans="7:13" x14ac:dyDescent="0.2">
      <c r="G63" s="73"/>
      <c r="H63" s="73"/>
      <c r="I63" s="73"/>
      <c r="J63" s="73"/>
      <c r="K63" s="73"/>
      <c r="L63" s="73"/>
    </row>
    <row r="64" spans="7:13" x14ac:dyDescent="0.2">
      <c r="G64" s="73"/>
      <c r="H64" s="73"/>
      <c r="I64" s="73"/>
      <c r="J64" s="73"/>
      <c r="K64" s="73"/>
      <c r="L64" s="73"/>
    </row>
    <row r="65" spans="7:13" ht="15.75" customHeight="1" x14ac:dyDescent="0.2">
      <c r="G65" s="207" t="s">
        <v>48</v>
      </c>
      <c r="H65" s="207"/>
      <c r="I65" s="207"/>
      <c r="J65" s="207"/>
      <c r="K65" s="207"/>
      <c r="L65" s="207"/>
    </row>
    <row r="66" spans="7:13" ht="15" customHeight="1" x14ac:dyDescent="0.2">
      <c r="G66" s="9" t="s">
        <v>35</v>
      </c>
      <c r="H66" s="4">
        <v>2021</v>
      </c>
      <c r="I66" s="4">
        <v>2022</v>
      </c>
      <c r="J66" s="4">
        <v>2023</v>
      </c>
      <c r="K66" s="4">
        <v>2024</v>
      </c>
      <c r="L66" s="73"/>
    </row>
    <row r="67" spans="7:13" ht="15" customHeight="1" x14ac:dyDescent="0.2">
      <c r="G67" s="72" t="s">
        <v>7</v>
      </c>
      <c r="H67" s="7">
        <v>3020441</v>
      </c>
      <c r="I67" s="7">
        <v>3531607</v>
      </c>
      <c r="J67" s="7">
        <v>3574533</v>
      </c>
      <c r="K67" s="7">
        <v>3786753</v>
      </c>
      <c r="L67" s="73"/>
    </row>
    <row r="68" spans="7:13" ht="15" customHeight="1" x14ac:dyDescent="0.2">
      <c r="G68" s="72" t="s">
        <v>8</v>
      </c>
      <c r="H68" s="7">
        <v>632320</v>
      </c>
      <c r="I68" s="7">
        <v>914715</v>
      </c>
      <c r="J68" s="7">
        <v>490879</v>
      </c>
      <c r="K68" s="7">
        <v>858669</v>
      </c>
      <c r="L68" s="73"/>
    </row>
    <row r="69" spans="7:13" ht="15" customHeight="1" x14ac:dyDescent="0.2">
      <c r="G69" s="72" t="s">
        <v>9</v>
      </c>
      <c r="H69" s="7">
        <v>1292</v>
      </c>
      <c r="I69" s="7">
        <v>2499</v>
      </c>
      <c r="J69" s="7">
        <v>4441</v>
      </c>
      <c r="K69" s="7">
        <v>4630</v>
      </c>
      <c r="L69" s="73"/>
    </row>
    <row r="70" spans="7:13" ht="15" customHeight="1" x14ac:dyDescent="0.2">
      <c r="G70" s="72" t="s">
        <v>3</v>
      </c>
      <c r="H70" s="7">
        <v>1945</v>
      </c>
      <c r="I70" s="7">
        <v>1577</v>
      </c>
      <c r="J70" s="7">
        <v>2687</v>
      </c>
      <c r="K70" s="7">
        <v>0</v>
      </c>
      <c r="L70" s="73"/>
    </row>
    <row r="71" spans="7:13" ht="15" customHeight="1" x14ac:dyDescent="0.2">
      <c r="G71" s="125" t="s">
        <v>125</v>
      </c>
      <c r="H71" s="7">
        <v>4592980</v>
      </c>
      <c r="I71" s="7">
        <v>5131341</v>
      </c>
      <c r="J71" s="7">
        <v>5715131</v>
      </c>
      <c r="K71" s="7">
        <v>5109908</v>
      </c>
      <c r="L71" s="73"/>
    </row>
    <row r="72" spans="7:13" ht="14.25" customHeight="1" x14ac:dyDescent="0.2">
      <c r="G72" s="72" t="s">
        <v>10</v>
      </c>
      <c r="H72" s="16">
        <v>148124</v>
      </c>
      <c r="I72" s="16">
        <v>165087</v>
      </c>
      <c r="J72" s="16">
        <f>J74+J73</f>
        <v>128202</v>
      </c>
      <c r="K72" s="16">
        <f>K73+K74</f>
        <v>152011</v>
      </c>
      <c r="L72" s="73"/>
    </row>
    <row r="73" spans="7:13" ht="15" customHeight="1" x14ac:dyDescent="0.2">
      <c r="G73" s="74" t="s">
        <v>6</v>
      </c>
      <c r="H73" s="127">
        <v>143112</v>
      </c>
      <c r="I73" s="127">
        <v>163006</v>
      </c>
      <c r="J73" s="127">
        <v>124441</v>
      </c>
      <c r="K73" s="127">
        <v>145477</v>
      </c>
      <c r="L73" s="73"/>
      <c r="M73" s="73"/>
    </row>
    <row r="74" spans="7:13" ht="18" customHeight="1" x14ac:dyDescent="0.2">
      <c r="G74" s="74" t="s">
        <v>11</v>
      </c>
      <c r="H74" s="45">
        <v>5012</v>
      </c>
      <c r="I74" s="45">
        <v>2081</v>
      </c>
      <c r="J74" s="45">
        <v>3761</v>
      </c>
      <c r="K74" s="45">
        <v>6534</v>
      </c>
      <c r="L74" s="73"/>
    </row>
    <row r="75" spans="7:13" ht="15.75" customHeight="1" x14ac:dyDescent="0.2">
      <c r="G75" s="8" t="s">
        <v>12</v>
      </c>
      <c r="H75" s="7">
        <v>8397102</v>
      </c>
      <c r="I75" s="7">
        <v>9746826</v>
      </c>
      <c r="J75" s="7">
        <f>J67+J68+J69+J70+J71+J72</f>
        <v>9915873</v>
      </c>
      <c r="K75" s="7">
        <f>K67+K68+K69+K70+K71+K72</f>
        <v>9911971</v>
      </c>
      <c r="L75" s="73"/>
    </row>
    <row r="76" spans="7:13" ht="16.5" customHeight="1" x14ac:dyDescent="0.2">
      <c r="L76" s="73"/>
    </row>
    <row r="77" spans="7:13" ht="15" customHeight="1" x14ac:dyDescent="0.2">
      <c r="L77" s="73"/>
      <c r="M77" s="73"/>
    </row>
    <row r="78" spans="7:13" x14ac:dyDescent="0.2">
      <c r="H78" s="73"/>
      <c r="I78" s="73"/>
      <c r="J78" s="73"/>
      <c r="K78" s="73"/>
    </row>
    <row r="79" spans="7:13" x14ac:dyDescent="0.2">
      <c r="J79" s="73"/>
    </row>
    <row r="80" spans="7:13" x14ac:dyDescent="0.2">
      <c r="G80" s="18"/>
    </row>
    <row r="81" spans="8:9" x14ac:dyDescent="0.2">
      <c r="I81" s="73"/>
    </row>
    <row r="82" spans="8:9" x14ac:dyDescent="0.2">
      <c r="H82" s="73"/>
    </row>
  </sheetData>
  <mergeCells count="18">
    <mergeCell ref="A5:E5"/>
    <mergeCell ref="A7:E7"/>
    <mergeCell ref="A9:E9"/>
    <mergeCell ref="A11:E11"/>
    <mergeCell ref="A13:E13"/>
    <mergeCell ref="A19:E19"/>
    <mergeCell ref="A20:E20"/>
    <mergeCell ref="B17:E17"/>
    <mergeCell ref="B15:E15"/>
    <mergeCell ref="G65:L65"/>
    <mergeCell ref="G49:K49"/>
    <mergeCell ref="G48:K48"/>
    <mergeCell ref="G1:L1"/>
    <mergeCell ref="G20:L20"/>
    <mergeCell ref="G35:L35"/>
    <mergeCell ref="G50:L50"/>
    <mergeCell ref="G5:L5"/>
    <mergeCell ref="G2:L2"/>
  </mergeCells>
  <hyperlinks>
    <hyperlink ref="A7:E7" location="Lietotāji!A1" display="LIETOTĀJI" xr:uid="{00000000-0004-0000-0600-000000000000}"/>
    <hyperlink ref="A5:E5" location="'Bibliotēku skaits'!A1" display="BIBLIOTĒKU SKAITS" xr:uid="{00000000-0004-0000-0600-000001000000}"/>
    <hyperlink ref="A9:E9" location="Apmeklējums!A1" display="APMEKLĒJUMS" xr:uid="{00000000-0004-0000-0600-000002000000}"/>
    <hyperlink ref="A13:E13" location="Krājums!A1" display="KRĀJUMS" xr:uid="{00000000-0004-0000-0600-000003000000}"/>
    <hyperlink ref="A19:E19" location="'Snieguma rādītāji'!A1" display="SNIEGUMA RĀDĪTĀJI" xr:uid="{00000000-0004-0000-0600-000004000000}"/>
    <hyperlink ref="A20:E20" location="'Metadoloģija '!A1" display="Metadoloģija" xr:uid="{00000000-0004-0000-0600-000005000000}"/>
    <hyperlink ref="A11:E11" location="Izsniegums!A1" display="IZSNIEGUMS" xr:uid="{00000000-0004-0000-0600-000006000000}"/>
    <hyperlink ref="B15:E15" location="Personāls!A1" display="PERSONĀLS" xr:uid="{00000000-0004-0000-0600-000007000000}"/>
  </hyperlink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B1:AE24"/>
  <sheetViews>
    <sheetView showGridLines="0" topLeftCell="B2" zoomScaleNormal="100" workbookViewId="0">
      <selection activeCell="B6" sqref="B6"/>
    </sheetView>
  </sheetViews>
  <sheetFormatPr defaultColWidth="9.33203125" defaultRowHeight="12.75" x14ac:dyDescent="0.2"/>
  <cols>
    <col min="1" max="1" width="0" style="2" hidden="1" customWidth="1"/>
    <col min="2" max="5" width="9.33203125" style="17"/>
    <col min="6" max="6" width="9.33203125" style="18"/>
    <col min="7" max="7" width="106.1640625" style="18" customWidth="1"/>
    <col min="8" max="8" width="13.1640625" style="18" customWidth="1"/>
    <col min="9" max="9" width="10.6640625" style="18" customWidth="1"/>
    <col min="10" max="10" width="12.1640625" style="18" customWidth="1"/>
    <col min="11" max="11" width="11.83203125" style="18" customWidth="1"/>
    <col min="12" max="12" width="10.5" style="19" customWidth="1"/>
    <col min="13" max="13" width="9.33203125" style="19"/>
    <col min="14" max="14" width="15" style="19" customWidth="1"/>
    <col min="15" max="15" width="15.5" style="19" customWidth="1"/>
    <col min="16" max="16" width="16" style="19" customWidth="1"/>
    <col min="17" max="17" width="18.83203125" style="19" customWidth="1"/>
    <col min="18" max="30" width="9.33203125" style="19"/>
    <col min="31" max="31" width="9.33203125" style="1"/>
    <col min="32" max="16384" width="9.33203125" style="2"/>
  </cols>
  <sheetData>
    <row r="1" spans="2:17" ht="12.75" hidden="1" customHeight="1" x14ac:dyDescent="0.2"/>
    <row r="2" spans="2:17" ht="70.5" customHeight="1" x14ac:dyDescent="0.2">
      <c r="B2" s="121"/>
      <c r="C2" s="121"/>
      <c r="D2" s="121"/>
      <c r="E2" s="121"/>
      <c r="G2" s="214" t="s">
        <v>124</v>
      </c>
      <c r="H2" s="214"/>
      <c r="I2" s="214"/>
      <c r="J2" s="214"/>
      <c r="K2" s="214"/>
    </row>
    <row r="3" spans="2:17" ht="23.25" customHeight="1" x14ac:dyDescent="0.2">
      <c r="B3" s="121"/>
      <c r="C3" s="121"/>
      <c r="D3" s="121"/>
      <c r="E3" s="121"/>
      <c r="G3" s="100" t="s">
        <v>34</v>
      </c>
      <c r="H3" s="99"/>
      <c r="I3" s="99"/>
      <c r="J3" s="99"/>
      <c r="K3" s="99"/>
    </row>
    <row r="4" spans="2:17" ht="17.25" customHeight="1" x14ac:dyDescent="0.2">
      <c r="B4" s="120" t="s">
        <v>49</v>
      </c>
      <c r="C4" s="120"/>
      <c r="D4" s="120"/>
      <c r="E4" s="120"/>
      <c r="F4" s="97"/>
      <c r="G4" s="19"/>
      <c r="H4" s="19"/>
      <c r="I4" s="19"/>
      <c r="J4" s="19"/>
      <c r="K4" s="19"/>
    </row>
    <row r="5" spans="2:17" ht="9" customHeight="1" x14ac:dyDescent="0.2">
      <c r="B5" s="212"/>
      <c r="C5" s="212"/>
      <c r="D5" s="212"/>
      <c r="E5" s="212"/>
      <c r="F5" s="64"/>
    </row>
    <row r="6" spans="2:17" ht="15.75" customHeight="1" x14ac:dyDescent="0.2">
      <c r="B6" s="120" t="s">
        <v>50</v>
      </c>
      <c r="C6" s="120"/>
      <c r="D6" s="120"/>
      <c r="E6" s="120"/>
      <c r="F6" s="97"/>
    </row>
    <row r="7" spans="2:17" ht="15.75" x14ac:dyDescent="0.2">
      <c r="B7" s="212"/>
      <c r="C7" s="212"/>
      <c r="D7" s="212"/>
      <c r="E7" s="212"/>
      <c r="F7" s="64"/>
      <c r="G7" s="137" t="s">
        <v>34</v>
      </c>
      <c r="H7" s="138">
        <v>2021</v>
      </c>
      <c r="I7" s="138">
        <v>2022</v>
      </c>
      <c r="J7" s="138">
        <v>2023</v>
      </c>
      <c r="K7" s="138">
        <v>2024</v>
      </c>
      <c r="N7" s="131"/>
      <c r="O7" s="131"/>
      <c r="P7" s="131"/>
      <c r="Q7" s="131"/>
    </row>
    <row r="8" spans="2:17" ht="15.75" x14ac:dyDescent="0.2">
      <c r="B8" s="120" t="s">
        <v>51</v>
      </c>
      <c r="C8" s="120"/>
      <c r="D8" s="120"/>
      <c r="E8" s="120"/>
      <c r="F8" s="97"/>
      <c r="G8" s="21" t="s">
        <v>109</v>
      </c>
      <c r="H8" s="96">
        <v>35</v>
      </c>
      <c r="I8" s="96">
        <v>38</v>
      </c>
      <c r="J8" s="96">
        <v>40.200000000000003</v>
      </c>
      <c r="K8" s="96">
        <v>40.700000000000003</v>
      </c>
    </row>
    <row r="9" spans="2:17" ht="15.75" x14ac:dyDescent="0.2">
      <c r="B9" s="212"/>
      <c r="C9" s="212"/>
      <c r="D9" s="212"/>
      <c r="E9" s="212"/>
      <c r="F9" s="64"/>
      <c r="G9" s="21" t="s">
        <v>45</v>
      </c>
      <c r="H9" s="96">
        <v>1273</v>
      </c>
      <c r="I9" s="96">
        <v>1305</v>
      </c>
      <c r="J9" s="96">
        <v>1336</v>
      </c>
      <c r="K9" s="96">
        <v>1386</v>
      </c>
    </row>
    <row r="10" spans="2:17" ht="15.75" x14ac:dyDescent="0.2">
      <c r="B10" s="120" t="s">
        <v>52</v>
      </c>
      <c r="C10" s="120"/>
      <c r="D10" s="120"/>
      <c r="E10" s="120"/>
      <c r="F10" s="97"/>
      <c r="G10" s="21" t="s">
        <v>20</v>
      </c>
      <c r="H10" s="128">
        <v>20.5</v>
      </c>
      <c r="I10" s="128" t="s">
        <v>120</v>
      </c>
      <c r="J10" s="128">
        <v>16.5</v>
      </c>
      <c r="K10" s="128">
        <v>15.5</v>
      </c>
    </row>
    <row r="11" spans="2:17" ht="17.25" customHeight="1" x14ac:dyDescent="0.2">
      <c r="B11" s="119"/>
      <c r="C11" s="119"/>
      <c r="D11" s="119"/>
      <c r="E11" s="119"/>
      <c r="F11" s="64"/>
      <c r="G11" s="21" t="s">
        <v>112</v>
      </c>
      <c r="H11" s="130">
        <v>58</v>
      </c>
      <c r="I11" s="130">
        <v>43.2</v>
      </c>
      <c r="J11" s="130">
        <v>40.870989570894039</v>
      </c>
      <c r="K11" s="130">
        <f>Krājums!K16/Lietotāji!K14</f>
        <v>38.171209847690122</v>
      </c>
    </row>
    <row r="12" spans="2:17" ht="15.75" x14ac:dyDescent="0.2">
      <c r="B12" s="120" t="s">
        <v>53</v>
      </c>
      <c r="C12" s="120"/>
      <c r="D12" s="120"/>
      <c r="E12" s="120"/>
      <c r="F12" s="97"/>
      <c r="G12" s="21" t="s">
        <v>93</v>
      </c>
      <c r="H12" s="130">
        <v>9</v>
      </c>
      <c r="I12" s="130">
        <v>10.525541264278422</v>
      </c>
      <c r="J12" s="130">
        <v>11.059120823713611</v>
      </c>
      <c r="K12" s="130">
        <f>Apmeklējums!K17/Lietotāji!K14</f>
        <v>11.033204084613649</v>
      </c>
    </row>
    <row r="13" spans="2:17" ht="18.75" customHeight="1" x14ac:dyDescent="0.2">
      <c r="B13" s="212"/>
      <c r="C13" s="212"/>
      <c r="D13" s="212"/>
      <c r="E13" s="212"/>
      <c r="F13" s="64"/>
      <c r="G13" s="21" t="s">
        <v>114</v>
      </c>
      <c r="H13" s="155">
        <v>5.2</v>
      </c>
      <c r="I13" s="155">
        <v>4.8</v>
      </c>
      <c r="J13" s="155">
        <v>11</v>
      </c>
      <c r="K13" s="155">
        <f>Apmeklējums!K32/1851900</f>
        <v>15.691609158161889</v>
      </c>
    </row>
    <row r="14" spans="2:17" ht="15.75" x14ac:dyDescent="0.2">
      <c r="B14" s="215" t="s">
        <v>54</v>
      </c>
      <c r="C14" s="215"/>
      <c r="D14" s="215"/>
      <c r="E14" s="215"/>
      <c r="F14" s="40"/>
      <c r="G14" s="21" t="s">
        <v>97</v>
      </c>
      <c r="H14" s="129">
        <v>78.53</v>
      </c>
      <c r="I14" s="129">
        <v>78.64</v>
      </c>
      <c r="J14" s="129">
        <v>82.899940291378073</v>
      </c>
      <c r="K14" s="129">
        <f>'Finansiālie rād.'!K15/Lietotāji!K14</f>
        <v>88.323319213353344</v>
      </c>
    </row>
    <row r="15" spans="2:17" ht="15.75" x14ac:dyDescent="0.2">
      <c r="B15" s="212"/>
      <c r="C15" s="212"/>
      <c r="D15" s="212"/>
      <c r="E15" s="212"/>
      <c r="F15" s="64"/>
      <c r="G15" s="21" t="s">
        <v>94</v>
      </c>
      <c r="H15" s="130">
        <v>232</v>
      </c>
      <c r="I15" s="130">
        <v>254</v>
      </c>
      <c r="J15" s="130">
        <v>267</v>
      </c>
      <c r="K15" s="130">
        <f>Lietotāji!K14/Personāls!K30</f>
        <v>275.84981684981688</v>
      </c>
    </row>
    <row r="16" spans="2:17" ht="17.25" customHeight="1" x14ac:dyDescent="0.2">
      <c r="B16" s="215" t="s">
        <v>55</v>
      </c>
      <c r="C16" s="215"/>
      <c r="D16" s="215"/>
      <c r="E16" s="215"/>
      <c r="F16" s="40"/>
      <c r="G16" s="21" t="s">
        <v>133</v>
      </c>
      <c r="H16" s="130">
        <v>4154</v>
      </c>
      <c r="I16" s="130">
        <v>4656</v>
      </c>
      <c r="J16" s="130">
        <v>4732</v>
      </c>
      <c r="K16" s="130">
        <v>4689</v>
      </c>
    </row>
    <row r="17" spans="2:12" ht="15.75" x14ac:dyDescent="0.2">
      <c r="B17" s="212"/>
      <c r="C17" s="212"/>
      <c r="D17" s="212"/>
      <c r="E17" s="212"/>
      <c r="F17" s="64"/>
      <c r="G17" s="21" t="s">
        <v>103</v>
      </c>
      <c r="H17" s="129">
        <v>0.56999999999999995</v>
      </c>
      <c r="I17" s="129">
        <v>0.67</v>
      </c>
      <c r="J17" s="129">
        <v>0.96781535982245792</v>
      </c>
      <c r="K17" s="129">
        <f>Izsniegums!K18/Krājums!K16</f>
        <v>0.96612346803908344</v>
      </c>
    </row>
    <row r="18" spans="2:12" ht="21.75" customHeight="1" x14ac:dyDescent="0.2">
      <c r="B18" s="122" t="s">
        <v>56</v>
      </c>
      <c r="C18" s="122"/>
      <c r="D18" s="122"/>
      <c r="E18" s="122"/>
      <c r="F18" s="98"/>
      <c r="L18" s="18"/>
    </row>
    <row r="19" spans="2:12" ht="15.75" x14ac:dyDescent="0.2">
      <c r="B19" s="212" t="s">
        <v>57</v>
      </c>
      <c r="C19" s="212"/>
      <c r="D19" s="212"/>
      <c r="E19" s="212"/>
      <c r="F19" s="65"/>
      <c r="G19" s="18" t="s">
        <v>110</v>
      </c>
      <c r="L19" s="18"/>
    </row>
    <row r="20" spans="2:12" ht="15.75" x14ac:dyDescent="0.2">
      <c r="B20" s="103"/>
      <c r="C20" s="103"/>
      <c r="D20" s="103"/>
      <c r="E20" s="103"/>
      <c r="G20" s="101"/>
      <c r="H20" s="101"/>
      <c r="I20" s="101"/>
      <c r="J20" s="101"/>
      <c r="K20" s="101"/>
    </row>
    <row r="21" spans="2:12" ht="32.25" customHeight="1" x14ac:dyDescent="0.2">
      <c r="G21" s="213" t="s">
        <v>111</v>
      </c>
      <c r="H21" s="213"/>
      <c r="I21" s="213"/>
      <c r="J21" s="213"/>
      <c r="K21" s="213"/>
    </row>
    <row r="22" spans="2:12" ht="15" x14ac:dyDescent="0.2">
      <c r="G22" s="18" t="s">
        <v>113</v>
      </c>
    </row>
    <row r="23" spans="2:12" x14ac:dyDescent="0.2">
      <c r="G23" s="101"/>
    </row>
    <row r="24" spans="2:12" ht="15" x14ac:dyDescent="0.2">
      <c r="G24" s="18" t="s">
        <v>115</v>
      </c>
    </row>
  </sheetData>
  <mergeCells count="11">
    <mergeCell ref="B17:E17"/>
    <mergeCell ref="G21:K21"/>
    <mergeCell ref="B19:E19"/>
    <mergeCell ref="G2:K2"/>
    <mergeCell ref="B14:E14"/>
    <mergeCell ref="B16:E16"/>
    <mergeCell ref="B5:E5"/>
    <mergeCell ref="B7:E7"/>
    <mergeCell ref="B9:E9"/>
    <mergeCell ref="B13:E13"/>
    <mergeCell ref="B15:E15"/>
  </mergeCells>
  <hyperlinks>
    <hyperlink ref="B6:E6" location="Lietotāji!A1" display="LIETOTĀJI" xr:uid="{00000000-0004-0000-0700-000000000000}"/>
    <hyperlink ref="B4:E4" location="'Bibliotēku skaits'!A1" display="BIBLIOTĒKU SKAITS" xr:uid="{00000000-0004-0000-0700-000001000000}"/>
    <hyperlink ref="B8:E8" location="Apmeklējums!A1" display="APMEKLĒJUMS" xr:uid="{00000000-0004-0000-0700-000002000000}"/>
    <hyperlink ref="B12:E12" location="Krājums!A1" display="KRĀJUMS" xr:uid="{00000000-0004-0000-0700-000003000000}"/>
    <hyperlink ref="B10:E10" location="Izsniegums!A1" display="IZSNIEGUMS" xr:uid="{00000000-0004-0000-0700-000004000000}"/>
    <hyperlink ref="B19:E19" location="'Metadoloģija '!A1" display="Metadoloģija" xr:uid="{00000000-0004-0000-0700-000005000000}"/>
    <hyperlink ref="B14:E14" location="Personāls!A1" display="PERSONĀLS" xr:uid="{00000000-0004-0000-0700-000006000000}"/>
    <hyperlink ref="B16:E16" location="'Finansiālie rād.'!A1" display="FINANSIĀLIE RĀDĪTĀJI" xr:uid="{00000000-0004-0000-0700-000007000000}"/>
    <hyperlink ref="B18:E18" location="'Snieguma rādītāji'!A1" display="SNIEGUMA RĀDĪTĀJI" xr:uid="{00000000-0004-0000-0700-000008000000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BD39"/>
  <sheetViews>
    <sheetView showGridLines="0" topLeftCell="B2" zoomScaleNormal="100" workbookViewId="0">
      <selection activeCell="A4" sqref="A4:E4"/>
    </sheetView>
  </sheetViews>
  <sheetFormatPr defaultRowHeight="15.75" x14ac:dyDescent="0.2"/>
  <cols>
    <col min="1" max="1" width="0" style="17" hidden="1" customWidth="1"/>
    <col min="2" max="5" width="9.33203125" style="17"/>
    <col min="6" max="6" width="9.33203125" style="27"/>
    <col min="7" max="7" width="86.1640625" style="105" customWidth="1"/>
    <col min="8" max="8" width="57.33203125" style="105" customWidth="1"/>
    <col min="9" max="9" width="0.1640625" style="105" customWidth="1"/>
    <col min="10" max="11" width="9.33203125" style="105" hidden="1" customWidth="1"/>
    <col min="12" max="56" width="9.33203125" style="105"/>
  </cols>
  <sheetData>
    <row r="1" spans="1:11" hidden="1" x14ac:dyDescent="0.2"/>
    <row r="2" spans="1:11" ht="69.75" customHeight="1" x14ac:dyDescent="0.2">
      <c r="A2" s="102"/>
      <c r="B2" s="102"/>
      <c r="C2" s="102"/>
      <c r="D2" s="102"/>
      <c r="E2" s="102"/>
      <c r="F2" s="113"/>
      <c r="G2" s="114" t="s">
        <v>92</v>
      </c>
      <c r="H2" s="19"/>
      <c r="I2" s="19"/>
      <c r="J2" s="19"/>
      <c r="K2" s="19"/>
    </row>
    <row r="3" spans="1:11" ht="23.25" x14ac:dyDescent="0.2">
      <c r="A3" s="102"/>
      <c r="B3" s="102"/>
      <c r="C3" s="102"/>
      <c r="D3" s="102"/>
      <c r="E3" s="102"/>
      <c r="F3" s="113"/>
      <c r="G3" s="100" t="s">
        <v>68</v>
      </c>
    </row>
    <row r="4" spans="1:11" x14ac:dyDescent="0.2">
      <c r="A4" s="216" t="s">
        <v>49</v>
      </c>
      <c r="B4" s="216"/>
      <c r="C4" s="216"/>
      <c r="D4" s="216"/>
      <c r="E4" s="216"/>
      <c r="F4" s="106"/>
    </row>
    <row r="5" spans="1:11" x14ac:dyDescent="0.2">
      <c r="A5" s="103"/>
      <c r="B5" s="216"/>
      <c r="C5" s="216"/>
      <c r="D5" s="216"/>
      <c r="E5" s="216"/>
      <c r="F5" s="106"/>
      <c r="G5" s="153" t="s">
        <v>34</v>
      </c>
      <c r="H5" s="153" t="s">
        <v>67</v>
      </c>
    </row>
    <row r="6" spans="1:11" x14ac:dyDescent="0.2">
      <c r="A6" s="216" t="s">
        <v>50</v>
      </c>
      <c r="B6" s="216"/>
      <c r="C6" s="216"/>
      <c r="D6" s="216"/>
      <c r="E6" s="216"/>
      <c r="F6" s="106"/>
      <c r="G6" s="107" t="s">
        <v>17</v>
      </c>
      <c r="H6" s="108" t="s">
        <v>33</v>
      </c>
    </row>
    <row r="7" spans="1:11" x14ac:dyDescent="0.2">
      <c r="A7" s="103"/>
      <c r="B7" s="216"/>
      <c r="C7" s="216"/>
      <c r="D7" s="216"/>
      <c r="E7" s="216"/>
      <c r="F7" s="106"/>
      <c r="G7" s="107" t="s">
        <v>45</v>
      </c>
      <c r="H7" s="108" t="s">
        <v>44</v>
      </c>
    </row>
    <row r="8" spans="1:11" x14ac:dyDescent="0.2">
      <c r="A8" s="216" t="s">
        <v>51</v>
      </c>
      <c r="B8" s="216"/>
      <c r="C8" s="216"/>
      <c r="D8" s="216"/>
      <c r="E8" s="216"/>
      <c r="F8" s="106"/>
      <c r="G8" s="107" t="s">
        <v>20</v>
      </c>
      <c r="H8" s="108" t="s">
        <v>26</v>
      </c>
    </row>
    <row r="9" spans="1:11" ht="14.25" customHeight="1" x14ac:dyDescent="0.2">
      <c r="A9" s="103"/>
      <c r="B9" s="216"/>
      <c r="C9" s="216"/>
      <c r="D9" s="216"/>
      <c r="E9" s="216"/>
      <c r="F9" s="106"/>
      <c r="G9" s="107" t="s">
        <v>19</v>
      </c>
      <c r="H9" s="108" t="s">
        <v>27</v>
      </c>
    </row>
    <row r="10" spans="1:11" x14ac:dyDescent="0.2">
      <c r="A10" s="216" t="s">
        <v>52</v>
      </c>
      <c r="B10" s="216"/>
      <c r="C10" s="216"/>
      <c r="D10" s="216"/>
      <c r="E10" s="216"/>
      <c r="F10" s="106"/>
      <c r="G10" s="107" t="s">
        <v>22</v>
      </c>
      <c r="H10" s="108" t="s">
        <v>28</v>
      </c>
    </row>
    <row r="11" spans="1:11" x14ac:dyDescent="0.2">
      <c r="A11" s="103"/>
      <c r="B11" s="103"/>
      <c r="C11" s="103"/>
      <c r="D11" s="103"/>
      <c r="E11" s="103"/>
      <c r="F11" s="109"/>
      <c r="G11" s="107" t="s">
        <v>21</v>
      </c>
      <c r="H11" s="108" t="s">
        <v>29</v>
      </c>
    </row>
    <row r="12" spans="1:11" x14ac:dyDescent="0.2">
      <c r="A12" s="216" t="s">
        <v>53</v>
      </c>
      <c r="B12" s="216"/>
      <c r="C12" s="216"/>
      <c r="D12" s="216"/>
      <c r="E12" s="216"/>
      <c r="F12" s="106"/>
      <c r="G12" s="107" t="s">
        <v>18</v>
      </c>
      <c r="H12" s="108" t="s">
        <v>30</v>
      </c>
    </row>
    <row r="13" spans="1:11" ht="13.5" customHeight="1" x14ac:dyDescent="0.2">
      <c r="A13" s="103"/>
      <c r="B13" s="216"/>
      <c r="C13" s="216"/>
      <c r="D13" s="216"/>
      <c r="E13" s="216"/>
      <c r="F13" s="106"/>
      <c r="G13" s="107" t="s">
        <v>23</v>
      </c>
      <c r="H13" s="108" t="s">
        <v>31</v>
      </c>
    </row>
    <row r="14" spans="1:11" ht="21.75" customHeight="1" x14ac:dyDescent="0.2">
      <c r="A14" s="104" t="s">
        <v>54</v>
      </c>
      <c r="B14" s="212" t="s">
        <v>54</v>
      </c>
      <c r="C14" s="212"/>
      <c r="D14" s="212"/>
      <c r="E14" s="212"/>
      <c r="F14" s="106"/>
      <c r="G14" s="107" t="s">
        <v>24</v>
      </c>
      <c r="H14" s="108" t="s">
        <v>32</v>
      </c>
    </row>
    <row r="15" spans="1:11" x14ac:dyDescent="0.2">
      <c r="A15" s="103"/>
      <c r="B15" s="216"/>
      <c r="C15" s="216"/>
      <c r="D15" s="216"/>
      <c r="E15" s="216"/>
      <c r="F15" s="106"/>
      <c r="G15" s="21" t="s">
        <v>95</v>
      </c>
      <c r="H15" s="108" t="s">
        <v>96</v>
      </c>
    </row>
    <row r="16" spans="1:11" x14ac:dyDescent="0.2">
      <c r="A16" s="104" t="s">
        <v>55</v>
      </c>
      <c r="B16" s="212" t="s">
        <v>55</v>
      </c>
      <c r="C16" s="212"/>
      <c r="D16" s="212"/>
      <c r="E16" s="212"/>
      <c r="F16" s="106"/>
      <c r="G16" s="110" t="s">
        <v>98</v>
      </c>
    </row>
    <row r="17" spans="1:11" x14ac:dyDescent="0.2">
      <c r="A17" s="103"/>
      <c r="B17" s="216"/>
      <c r="C17" s="216"/>
      <c r="D17" s="216"/>
      <c r="E17" s="216"/>
      <c r="F17" s="106"/>
    </row>
    <row r="18" spans="1:11" x14ac:dyDescent="0.25">
      <c r="A18" s="217" t="s">
        <v>56</v>
      </c>
      <c r="B18" s="217"/>
      <c r="C18" s="217"/>
      <c r="D18" s="217"/>
      <c r="E18" s="217"/>
      <c r="F18" s="106"/>
    </row>
    <row r="19" spans="1:11" x14ac:dyDescent="0.2">
      <c r="A19" s="81" t="s">
        <v>57</v>
      </c>
      <c r="B19" s="219"/>
      <c r="C19" s="219"/>
      <c r="D19" s="219"/>
      <c r="E19" s="219"/>
      <c r="F19" s="111"/>
    </row>
    <row r="20" spans="1:11" x14ac:dyDescent="0.2">
      <c r="A20" s="103"/>
      <c r="B20" s="220" t="s">
        <v>57</v>
      </c>
      <c r="C20" s="220"/>
      <c r="D20" s="220"/>
      <c r="E20" s="220"/>
      <c r="F20" s="112"/>
    </row>
    <row r="21" spans="1:11" x14ac:dyDescent="0.2">
      <c r="A21" s="102"/>
      <c r="B21" s="103"/>
      <c r="C21" s="103"/>
      <c r="D21" s="103"/>
      <c r="E21" s="103"/>
      <c r="F21" s="109"/>
      <c r="G21" s="132" t="s">
        <v>70</v>
      </c>
      <c r="H21" s="132" t="s">
        <v>77</v>
      </c>
    </row>
    <row r="22" spans="1:11" ht="42" customHeight="1" x14ac:dyDescent="0.2">
      <c r="G22" s="132" t="s">
        <v>59</v>
      </c>
      <c r="H22" s="133" t="s">
        <v>80</v>
      </c>
    </row>
    <row r="23" spans="1:11" x14ac:dyDescent="0.2">
      <c r="G23" s="132" t="s">
        <v>71</v>
      </c>
      <c r="H23" s="132"/>
    </row>
    <row r="24" spans="1:11" x14ac:dyDescent="0.2">
      <c r="G24" s="132" t="s">
        <v>72</v>
      </c>
      <c r="H24" s="160" t="s">
        <v>78</v>
      </c>
    </row>
    <row r="25" spans="1:11" ht="30" customHeight="1" x14ac:dyDescent="0.2">
      <c r="G25" s="132" t="s">
        <v>73</v>
      </c>
      <c r="H25" s="218" t="s">
        <v>106</v>
      </c>
      <c r="I25" s="218"/>
      <c r="J25" s="218"/>
      <c r="K25" s="218"/>
    </row>
    <row r="26" spans="1:11" ht="45" x14ac:dyDescent="0.2">
      <c r="G26" s="132" t="s">
        <v>62</v>
      </c>
      <c r="H26" s="161" t="s">
        <v>79</v>
      </c>
    </row>
    <row r="27" spans="1:11" x14ac:dyDescent="0.2">
      <c r="G27" s="132" t="s">
        <v>74</v>
      </c>
      <c r="H27" s="135" t="s">
        <v>81</v>
      </c>
    </row>
    <row r="28" spans="1:11" x14ac:dyDescent="0.2">
      <c r="G28" s="132" t="s">
        <v>63</v>
      </c>
      <c r="H28" s="132" t="s">
        <v>82</v>
      </c>
    </row>
    <row r="29" spans="1:11" x14ac:dyDescent="0.2">
      <c r="G29" s="132" t="s">
        <v>38</v>
      </c>
      <c r="H29" s="134" t="s">
        <v>83</v>
      </c>
    </row>
    <row r="30" spans="1:11" x14ac:dyDescent="0.2">
      <c r="G30" s="132" t="s">
        <v>39</v>
      </c>
      <c r="H30" s="134" t="s">
        <v>84</v>
      </c>
    </row>
    <row r="31" spans="1:11" x14ac:dyDescent="0.2">
      <c r="G31" s="132" t="s">
        <v>75</v>
      </c>
      <c r="H31" s="136"/>
    </row>
    <row r="32" spans="1:11" x14ac:dyDescent="0.2">
      <c r="G32" s="132" t="s">
        <v>15</v>
      </c>
      <c r="H32" s="132" t="s">
        <v>85</v>
      </c>
    </row>
    <row r="33" spans="7:8" ht="33.75" x14ac:dyDescent="0.2">
      <c r="G33" s="132" t="s">
        <v>16</v>
      </c>
      <c r="H33" s="134" t="s">
        <v>86</v>
      </c>
    </row>
    <row r="34" spans="7:8" x14ac:dyDescent="0.2">
      <c r="G34" s="132" t="s">
        <v>76</v>
      </c>
      <c r="H34" s="132"/>
    </row>
    <row r="35" spans="7:8" x14ac:dyDescent="0.2">
      <c r="G35" s="132" t="s">
        <v>90</v>
      </c>
      <c r="H35" s="132"/>
    </row>
    <row r="36" spans="7:8" ht="22.5" x14ac:dyDescent="0.2">
      <c r="G36" s="132" t="s">
        <v>41</v>
      </c>
      <c r="H36" s="134" t="s">
        <v>87</v>
      </c>
    </row>
    <row r="37" spans="7:8" x14ac:dyDescent="0.2">
      <c r="G37" s="132" t="s">
        <v>46</v>
      </c>
      <c r="H37" s="132"/>
    </row>
    <row r="38" spans="7:8" ht="57.75" customHeight="1" x14ac:dyDescent="0.2">
      <c r="G38" s="132" t="s">
        <v>42</v>
      </c>
      <c r="H38" s="134" t="s">
        <v>88</v>
      </c>
    </row>
    <row r="39" spans="7:8" ht="46.5" customHeight="1" x14ac:dyDescent="0.2">
      <c r="G39" s="132" t="s">
        <v>48</v>
      </c>
      <c r="H39" s="134" t="s">
        <v>89</v>
      </c>
    </row>
  </sheetData>
  <mergeCells count="17">
    <mergeCell ref="B14:E14"/>
    <mergeCell ref="B16:E16"/>
    <mergeCell ref="A18:E18"/>
    <mergeCell ref="H25:K25"/>
    <mergeCell ref="B13:E13"/>
    <mergeCell ref="B15:E15"/>
    <mergeCell ref="B17:E17"/>
    <mergeCell ref="B19:E19"/>
    <mergeCell ref="B20:E20"/>
    <mergeCell ref="A4:E4"/>
    <mergeCell ref="A6:E6"/>
    <mergeCell ref="A8:E8"/>
    <mergeCell ref="A10:E10"/>
    <mergeCell ref="A12:E12"/>
    <mergeCell ref="B5:E5"/>
    <mergeCell ref="B7:E7"/>
    <mergeCell ref="B9:E9"/>
  </mergeCells>
  <hyperlinks>
    <hyperlink ref="A6:E6" location="Lietotāji!A1" display="LIETOTĀJI" xr:uid="{00000000-0004-0000-0800-000000000000}"/>
    <hyperlink ref="A4:E4" location="'Bibliotēku skaits'!A1" display="BIBLIOTĒKU SKAITS" xr:uid="{00000000-0004-0000-0800-000001000000}"/>
    <hyperlink ref="A8:E8" location="Apmeklējums!A1" display="APMEKLĒJUMS" xr:uid="{00000000-0004-0000-0800-000002000000}"/>
    <hyperlink ref="A12:E12" location="Krājums!A1" display="KRĀJUMS" xr:uid="{00000000-0004-0000-0800-000003000000}"/>
    <hyperlink ref="A10:E10" location="Izsniegums!A1" display="IZSNIEGUMS" xr:uid="{00000000-0004-0000-0800-000004000000}"/>
    <hyperlink ref="B20:E20" location="'Metadoloģija '!A1" display="Metadoloģija" xr:uid="{00000000-0004-0000-0800-000005000000}"/>
    <hyperlink ref="B14:E14" location="Personāls!A1" display="PERSONĀLS" xr:uid="{00000000-0004-0000-0800-000006000000}"/>
    <hyperlink ref="B16:E16" location="'Finansiālie rād.'!A1" display="FINANSIĀLIE RĀDĪTĀJI" xr:uid="{00000000-0004-0000-0800-000007000000}"/>
    <hyperlink ref="A18:E18" location="'Snieguma rādītāji'!A1" display="SNIEGUMA RĀDĪTĀJI" xr:uid="{00000000-0004-0000-0800-000008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Bibliotēku skaits</vt:lpstr>
      <vt:lpstr>Lietotāji</vt:lpstr>
      <vt:lpstr>Apmeklējums</vt:lpstr>
      <vt:lpstr>Izsniegums</vt:lpstr>
      <vt:lpstr>Krājums</vt:lpstr>
      <vt:lpstr>Personāls</vt:lpstr>
      <vt:lpstr>Finansiālie rād.</vt:lpstr>
      <vt:lpstr>Snieguma rādītāji</vt:lpstr>
      <vt:lpstr>Metadoloģija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Kopējie bibliotēku darba rādītāji</dc:title>
  <dc:creator>Evija</dc:creator>
  <cp:lastModifiedBy>Diāna Rudzīte</cp:lastModifiedBy>
  <cp:lastPrinted>2020-06-01T09:15:09Z</cp:lastPrinted>
  <dcterms:created xsi:type="dcterms:W3CDTF">2019-04-11T11:01:48Z</dcterms:created>
  <dcterms:modified xsi:type="dcterms:W3CDTF">2025-06-02T07:07:49Z</dcterms:modified>
</cp:coreProperties>
</file>